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ya\Documents\Work\XBRL\Development\Tests\Templates\"/>
    </mc:Choice>
  </mc:AlternateContent>
  <bookViews>
    <workbookView xWindow="0" yWindow="0" windowWidth="11775" windowHeight="9735"/>
  </bookViews>
  <sheets>
    <sheet name="Relative Period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O6" i="1"/>
  <c r="O7" i="1"/>
  <c r="O8" i="1"/>
  <c r="O9" i="1"/>
  <c r="O10" i="1"/>
  <c r="O11" i="1"/>
  <c r="O12" i="1"/>
  <c r="P6" i="1"/>
  <c r="P7" i="1"/>
  <c r="P8" i="1"/>
  <c r="P9" i="1"/>
  <c r="P10" i="1"/>
  <c r="P11" i="1"/>
  <c r="P12" i="1"/>
  <c r="R8" i="1"/>
  <c r="R10" i="1"/>
  <c r="R12" i="1"/>
  <c r="S8" i="1"/>
  <c r="S10" i="1"/>
  <c r="S12" i="1"/>
  <c r="T8" i="1"/>
  <c r="T10" i="1"/>
  <c r="T12" i="1"/>
  <c r="Q8" i="1"/>
  <c r="Q10" i="1"/>
  <c r="Q12" i="1"/>
  <c r="S6" i="1"/>
  <c r="Q6" i="1"/>
  <c r="K8" i="1"/>
  <c r="K10" i="1"/>
  <c r="K12" i="1"/>
  <c r="L8" i="1"/>
  <c r="L10" i="1"/>
  <c r="L12" i="1"/>
  <c r="M8" i="1"/>
  <c r="M10" i="1"/>
  <c r="M12" i="1"/>
  <c r="N8" i="1"/>
  <c r="N10" i="1"/>
  <c r="N12" i="1"/>
  <c r="L6" i="1"/>
  <c r="N6" i="1"/>
  <c r="R7" i="1"/>
  <c r="R9" i="1"/>
  <c r="R11" i="1"/>
  <c r="S7" i="1"/>
  <c r="S9" i="1"/>
  <c r="S11" i="1"/>
  <c r="T7" i="1"/>
  <c r="T9" i="1"/>
  <c r="T11" i="1"/>
  <c r="Q7" i="1"/>
  <c r="Q9" i="1"/>
  <c r="Q11" i="1"/>
  <c r="R6" i="1"/>
  <c r="T6" i="1"/>
  <c r="K7" i="1"/>
  <c r="K9" i="1"/>
  <c r="K11" i="1"/>
  <c r="L7" i="1"/>
  <c r="L9" i="1"/>
  <c r="L11" i="1"/>
  <c r="M7" i="1"/>
  <c r="M9" i="1"/>
  <c r="M11" i="1"/>
  <c r="N7" i="1"/>
  <c r="N9" i="1"/>
  <c r="N11" i="1"/>
  <c r="K6" i="1"/>
  <c r="M6" i="1"/>
  <c r="J8" i="1"/>
  <c r="E6" i="1"/>
  <c r="I10" i="1"/>
  <c r="H8" i="1"/>
  <c r="G6" i="1"/>
  <c r="D11" i="1"/>
  <c r="C10" i="1"/>
  <c r="G9" i="1"/>
  <c r="I6" i="1"/>
  <c r="F11" i="1"/>
  <c r="E9" i="1"/>
  <c r="D7" i="1"/>
  <c r="H11" i="1"/>
  <c r="C12" i="1"/>
  <c r="D10" i="1"/>
  <c r="F7" i="1"/>
  <c r="J11" i="1"/>
  <c r="I9" i="1"/>
  <c r="H7" i="1"/>
  <c r="E12" i="1"/>
  <c r="C6" i="1"/>
  <c r="F8" i="1"/>
  <c r="J12" i="1"/>
  <c r="E10" i="1"/>
  <c r="D8" i="1"/>
  <c r="H12" i="1"/>
  <c r="G10" i="1"/>
  <c r="C9" i="1"/>
  <c r="H6" i="1"/>
  <c r="E11" i="1"/>
  <c r="G8" i="1"/>
  <c r="F6" i="1"/>
  <c r="J10" i="1"/>
  <c r="I8" i="1"/>
  <c r="C7" i="1"/>
  <c r="E7" i="1"/>
  <c r="I11" i="1"/>
  <c r="D9" i="1"/>
  <c r="J6" i="1"/>
  <c r="G11" i="1"/>
  <c r="F9" i="1"/>
  <c r="C11" i="1"/>
  <c r="I7" i="1"/>
  <c r="F12" i="1"/>
  <c r="H9" i="1"/>
  <c r="G7" i="1"/>
  <c r="D12" i="1"/>
  <c r="J9" i="1"/>
  <c r="C8" i="1"/>
  <c r="D6" i="1"/>
  <c r="H10" i="1"/>
  <c r="J7" i="1"/>
  <c r="G12" i="1"/>
  <c r="F10" i="1"/>
  <c r="E8" i="1"/>
  <c r="I12" i="1"/>
</calcChain>
</file>

<file path=xl/comments1.xml><?xml version="1.0" encoding="utf-8"?>
<comments xmlns="http://schemas.openxmlformats.org/spreadsheetml/2006/main">
  <authors>
    <author>FinDynamics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[Ticker]: Ticker _x000D_
Taxonomy: tid (2015)_x000D_
Period: 2015-Q2_x000D_
------------------------_x000D_
CIK: 0000004962 (AXP)_x000D_
Accession: 0001193125-15-267714_x000D_
 by @XBRLAnalyst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7.66B_x000D_
Label: Total revenues net of interest expense after provisions for losses_x000D_
Units: USD_x000D_
Balance: credit_x000D_
Taxonomy: tid (2015)_x000D_
Period: 2015-Q3_x000D_
------------------------_x000D_
CIK: 0000004962 (AXP)_x000D_
Accession: 0001193125-15-356064_x000D_
Report section: (2) Consolidated Statements of Income_x000D_
 by @XBRLAnalyst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7.82B_x000D_
Label: Total revenues net of interest expense after provisions for losses_x000D_
Units: USD_x000D_
Balance: credit_x000D_
Taxonomy: tid (2015)_x000D_
Period: 2015-Q2_x000D_
------------------------_x000D_
CIK: 0000004962 (AXP)_x000D_
Accession: 0001193125-15-267714_x000D_
Report section: (2) Consolidated Statements of Income_x000D_
 by @XBRLAnalyst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7.53B_x000D_
Label: Total revenues net of interest expense after provisions for losses_x000D_
Units: USD_x000D_
Balance: credit_x000D_
Taxonomy: tid (2015)_x000D_
Period: 2015-Q1_x000D_
------------------------_x000D_
CIK: 0000004962 (AXP)_x000D_
Accession: 0001193125-15-155393_x000D_
Report section: (2) Consolidated Statements of Income_x000D_
 by @XBRLAnalyst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&lt;FY: 32.25B - Q3CUM: 23.72B&gt;_x000D_
Label: Total revenues net of interest expense after provisions for losses_x000D_
Units: USD_x000D_
Balance: credit_x000D_
Taxonomy: tid (2015)_x000D_
Period: 2014-Q4_x000D_
------------------------_x000D_
CIK: 0000004962 (AXP)_x000D_
Accession: 0001193125-15-059931_x000D_
Report section: (2) Consolidated Statements of Income_x000D_
 by @XBRLAnalyst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7.82B_x000D_
Label: Total revenues net of interest expense after provisions for losses_x000D_
Units: USD_x000D_
Balance: credit_x000D_
Taxonomy: tid (2015)_x000D_
Period: 2014-Q3_x000D_
------------------------_x000D_
CIK: 0000004962 (AXP)_x000D_
Accession: 0001193125-15-356064_x000D_
Report section: (2) Consolidated Statements of Income_x000D_
 by @XBRLAnalyst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8.14B_x000D_
Label: Total revenues net of interest expense after provisions for losses_x000D_
Units: USD_x000D_
Balance: credit_x000D_
Taxonomy: tid (2015)_x000D_
Period: 2014-Q2_x000D_
------------------------_x000D_
CIK: 0000004962 (AXP)_x000D_
Accession: 0001193125-15-267714_x000D_
Report section: (2) Consolidated Statements of Income_x000D_
 by @XBRLAnalyst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7.69B_x000D_
Label: Total revenues net of interest expense after provisions for losses_x000D_
Units: USD_x000D_
Balance: credit_x000D_
Taxonomy: tid (2015)_x000D_
Period: 2014-Q1_x000D_
------------------------_x000D_
CIK: 0000004962 (AXP)_x000D_
Accession: 0001193125-15-155393_x000D_
Report section: (2) Consolidated Statements of Income_x000D_
 by @XBRLAnalyst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&lt;FY: 31.14B - Q3CUM: 23.07B&gt;_x000D_
Label: Total revenues net of interest expense after provisions for losses_x000D_
Units: USD_x000D_
Balance: credit_x000D_
Taxonomy: tid (2015)_x000D_
Period: 2013-Q4_x000D_
------------------------_x000D_
CIK: 0000004962 (AXP)_x000D_
Accession: 0001193125-15-059931_x000D_
Report section: (2) Consolidated Statements of Income_x000D_
 by @XBRLAnalyst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 &lt;(Q3:7.69B - 32.25B) + (Q2:8.14B - 7.53B) + (Q1:7.82B - 7.82B) + FY:7.66B&gt;_x000D_
Label: Total revenues net of interest expense after provisions for losses_x000D_
Units: USD_x000D_
Balance: credit_x000D_
Taxonomy: tid (2015)_x000D_
Period: 2015-LTM_x000D_
------------------------_x000D_
CIK: 0000004962 (AXP)_x000D_
Accession: 0001193125-15-356064_x000D_
Report section: (2) Consolidated Statements of Income_x000D_
 by @XBRLAnalyst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&lt;H1: 15.35B + FY: 32.25B - H1: 15.83B&gt;_x000D_
Label: Total revenues net of interest expense after provisions for losses_x000D_
Units: USD_x000D_
Balance: credit_x000D_
Taxonomy: tid (2015)_x000D_
Period: 2015-Q2LTM_x000D_
------------------------_x000D_
CIK: 0000004962 (AXP)_x000D_
Accession: 0001193125-15-267714_x000D_
Report section: (2) Consolidated Statements of Income_x000D_
 by @XBRLAnalyst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&lt;Q1: 7.53B + FY: 32.25B - Q1: 7.69B&gt;_x000D_
Label: Total revenues net of interest expense after provisions for losses_x000D_
Units: USD_x000D_
Balance: credit_x000D_
Taxonomy: tid (2015)_x000D_
Period: 2015-Q1LTM_x000D_
------------------------_x000D_
CIK: 0000004962 (AXP)_x000D_
Accession: 0001193125-15-155393_x000D_
Report section: (2) Consolidated Statements of Income_x000D_
 by @XBRLAnalyst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32.25B_x000D_
Label: Total revenues net of interest expense after provisions for losses_x000D_
Units: USD_x000D_
Balance: credit_x000D_
Taxonomy: tid (2015)_x000D_
Period: 2014-FY_x000D_
------------------------_x000D_
CIK: 0000004962 (AXP)_x000D_
Accession: 0001193125-15-059931_x000D_
Report section: (2) Consolidated Statements of Income_x000D_
 by @XBRLAnalyst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&lt;Q3CUM: 23.65B + FY: 31.14B - Q3CUM: 23.07B&gt;_x000D_
Label: Total revenues net of interest expense after provisions for losses_x000D_
Units: USD_x000D_
Balance: credit_x000D_
Taxonomy: tid (2015)_x000D_
Period: 2014-Q3LTM_x000D_
------------------------_x000D_
CIK: 0000004962 (AXP)_x000D_
Accession: 0001193125-15-356064_x000D_
Report section: (2) Consolidated Statements of Income_x000D_
 by @XBRLAnalyst</t>
        </r>
      </text>
    </comment>
    <comment ref="P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&lt;H1: 15.83B + FY: 31.14B - H1: 15.19B&gt;_x000D_
Label: Total revenues net of interest expense after provisions for losses_x000D_
Units: USD_x000D_
Balance: credit_x000D_
Taxonomy: tid (2015)_x000D_
Period: 2014-Q2LTM_x000D_
------------------------_x000D_
CIK: 0000004962 (AXP)_x000D_
Accession: 0001193125-15-267714_x000D_
Report section: (2) Consolidated Statements of Income_x000D_
 by @XBRLAnalyst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32.25B_x000D_
Label: Total revenues net of interest expense after provisions for losses_x000D_
Units: USD_x000D_
Balance: credit_x000D_
Taxonomy: tid (2015)_x000D_
Period: 2014-FY_x000D_
------------------------_x000D_
CIK: 0000004962 (AXP)_x000D_
Accession: 0001193125-15-059931_x000D_
Report section: (2) Consolidated Statements of Income_x000D_
 by @XBRLAnalyst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31.14B_x000D_
Label: Total revenues net of interest expense after provisions for losses_x000D_
Units: USD_x000D_
Balance: credit_x000D_
Taxonomy: tid (2015)_x000D_
Period: 2013-FY_x000D_
------------------------_x000D_
CIK: 0000004962 (AXP)_x000D_
Accession: 0001193125-15-059931_x000D_
Report section: (2) Consolidated Statements of Income_x000D_
 by @XBRLAnalyst</t>
        </r>
      </text>
    </comment>
    <comment ref="S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29.84B_x000D_
Label: Total revenues net of interest expense after provisions for losses_x000D_
Units: USD_x000D_
Balance: credit_x000D_
Taxonomy: tid (2015)_x000D_
Period: 2012-FY_x000D_
------------------------_x000D_
CIK: 0000004962 (AXP)_x000D_
Accession: 0001193125-15-059931_x000D_
Report section: (2) Consolidated Statements of Income_x000D_
 by @XBRLAnalyst</t>
        </r>
      </text>
    </comment>
    <comment ref="T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28.85B_x000D_
Label: Total revenues net of interest expense after provisions for losses_x000D_
Units: USD_x000D_
Balance: credit_x000D_
Taxonomy: tid (2015)_x000D_
Period: 2011-FY_x000D_
------------------------_x000D_
CIK: 0000004962 (AXP)_x000D_
Accession: 0001193125-14-066777_x000D_
Report section: (2) Consolidated Statements of Income_x000D_
 by @XBRLAnalyst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[Ticker]: Ticker _x000D_
Taxonomy: tid (2015)_x000D_
Period: 2015-Q2_x000D_
------------------------_x000D_
CIK: 0000012927 (BA)_x000D_
Accession: 0000012927-15-000055_x000D_
 by @XBRLAnalyst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[Revenue]: Revenues _x000D_
Calculation: 25.85B_x000D_
Label: Total revenues_x000D_
Units: USD_x000D_
Balance: credit_x000D_
Taxonomy: tid (2015)_x000D_
Period: 2015-Q3_x000D_
------------------------_x000D_
CIK: 0000012927 (BA)_x000D_
Accession: 0000012927-15-000068_x000D_
Report section: (2) Condensed Consolidated Statements Of Operations_x000D_
 by @XBRLAnalyst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[Revenue]: Revenues _x000D_
Calculation: 24.54B_x000D_
Label: Total revenues_x000D_
Units: USD_x000D_
Balance: credit_x000D_
Taxonomy: tid (2015)_x000D_
Period: 2015-Q2_x000D_
------------------------_x000D_
CIK: 0000012927 (BA)_x000D_
Accession: 0000012927-15-000055_x000D_
Report section: (2) Condensed Consolidated Statements Of Operations_x000D_
 by @XBRLAnalyst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[Revenue]: Revenues _x000D_
Calculation: 22.15B_x000D_
Label: Total revenues_x000D_
Units: USD_x000D_
Balance: credit_x000D_
Taxonomy: tid (2015)_x000D_
Period: 2015-Q1_x000D_
------------------------_x000D_
CIK: 0000012927 (BA)_x000D_
Accession: 0000012927-15-000019_x000D_
Report section: (2) Condensed Consolidated Statements Of Operations_x000D_
 by @XBRLAnalyst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[Revenue]: Revenues _x000D_
Calculation: 24.47B_x000D_
Label: Total revenues_x000D_
Units: USD_x000D_
Balance: credit_x000D_
Taxonomy: tid (2015)_x000D_
Period: 2014-Q4_x000D_
------------------------_x000D_
CIK: 0000012927 (BA)_x000D_
Accession: 0000012927-15-000011_x000D_
Report section: (2) Consolidated Statements Of Operations_x000D_
 by @XBRLAnalyst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[Revenue]: Revenues _x000D_
Calculation: 23.78B_x000D_
Label: Total revenues_x000D_
Units: USD_x000D_
Balance: credit_x000D_
Taxonomy: tid (2015)_x000D_
Period: 2014-Q3_x000D_
------------------------_x000D_
CIK: 0000012927 (BA)_x000D_
Accession: 0000012927-15-000068_x000D_
Report section: (2) Condensed Consolidated Statements Of Operations_x000D_
 by @XBRLAnalyst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[Revenue]: Revenues _x000D_
Calculation: 22.05B_x000D_
Label: Total revenues_x000D_
Units: USD_x000D_
Balance: credit_x000D_
Taxonomy: tid (2015)_x000D_
Period: 2014-Q2_x000D_
------------------------_x000D_
CIK: 0000012927 (BA)_x000D_
Accession: 0000012927-15-000055_x000D_
Report section: (2) Condensed Consolidated Statements Of Operations_x000D_
 by @XBRLAnalyst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[Revenue]: Revenues _x000D_
Calculation: 20.47B_x000D_
Label: Total revenues_x000D_
Units: USD_x000D_
Balance: credit_x000D_
Taxonomy: tid (2015)_x000D_
Period: 2014-Q1_x000D_
------------------------_x000D_
CIK: 0000012927 (BA)_x000D_
Accession: 0000012927-15-000019_x000D_
Report section: (2) Condensed Consolidated Statements Of Operations_x000D_
 by @XBRLAnalyst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[Revenue]: Revenues _x000D_
Calculation: 23.79B_x000D_
Label: Total revenues_x000D_
Units: USD_x000D_
Balance: credit_x000D_
Taxonomy: tid (2015)_x000D_
Period: 2013-Q4_x000D_
------------------------_x000D_
CIK: 0000012927 (BA)_x000D_
Accession: 0000012927-15-000011_x000D_
Report section: (2) Consolidated Statements Of Operations_x000D_
 by @XBRLAnalyst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[Revenue]: Revenues _x000D_
Calculation:  &lt;(Q3:20.47B - 90.76B) + (Q2:22.05B - 22.15B) + (Q1:23.78B - 24.54B) + FY:25.85B&gt;_x000D_
Label: Total revenues_x000D_
Units: USD_x000D_
Balance: credit_x000D_
Taxonomy: tid (2015)_x000D_
Period: 2015-LTM_x000D_
------------------------_x000D_
CIK: 0000012927 (BA)_x000D_
Accession: 0000012927-15-000068_x000D_
Report section: (2) Condensed Consolidated Statements Of Operations_x000D_
 by @XBRLAnalyst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[Revenue]: Revenues _x000D_
Calculation: &lt;H1: 46.69B + FY: 90.76B - H1: 42.51B&gt;_x000D_
Label: Total revenues_x000D_
Units: USD_x000D_
Balance: credit_x000D_
Taxonomy: tid (2015)_x000D_
Period: 2015-Q2LTM_x000D_
------------------------_x000D_
CIK: 0000012927 (BA)_x000D_
Accession: 0000012927-15-000055_x000D_
Report section: (2) Condensed Consolidated Statements Of Operations_x000D_
 by @XBRLAnalyst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[Revenue]: Revenues _x000D_
Calculation: &lt;Q1: 22.15B + FY: 90.76B - Q1: 20.47B&gt;_x000D_
Label: Total revenues_x000D_
Units: USD_x000D_
Balance: credit_x000D_
Taxonomy: tid (2015)_x000D_
Period: 2015-Q1LTM_x000D_
------------------------_x000D_
CIK: 0000012927 (BA)_x000D_
Accession: 0000012927-15-000019_x000D_
Report section: (2) Condensed Consolidated Statements Of Operations_x000D_
 by @XBRLAnalyst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[Revenue]: Revenues _x000D_
Calculation: 90.76B_x000D_
Label: Total revenues_x000D_
Units: USD_x000D_
Balance: credit_x000D_
Taxonomy: tid (2015)_x000D_
Period: 2014-FY_x000D_
------------------------_x000D_
CIK: 0000012927 (BA)_x000D_
Accession: 0000012927-15-000011_x000D_
Report section: (2) Consolidated Statements Of Operations_x000D_
 by @XBRLAnalyst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[Revenue]: Revenues _x000D_
Calculation: &lt;Q3CUM: 66.29B + FY: 86.62B - Q3CUM: 62.84B&gt;_x000D_
Label: Total revenues_x000D_
Units: USD_x000D_
Balance: credit_x000D_
Taxonomy: tid (2015)_x000D_
Period: 2014-Q3LTM_x000D_
------------------------_x000D_
CIK: 0000012927 (BA)_x000D_
Accession: 0000012927-15-000068_x000D_
Report section: (2) Condensed Consolidated Statements Of Operations_x000D_
 by @XBRLAnalyst</t>
        </r>
      </text>
    </comment>
    <comment ref="P7" authorId="0" shapeId="0">
      <text>
        <r>
          <rPr>
            <sz val="9"/>
            <color indexed="81"/>
            <rFont val="Tahoma"/>
            <family val="2"/>
          </rPr>
          <t>[Revenue]: Revenues _x000D_
Calculation: &lt;H1: 42.51B + FY: 86.62B - H1: 40.71B&gt;_x000D_
Label: Total revenues_x000D_
Units: USD_x000D_
Balance: credit_x000D_
Taxonomy: tid (2015)_x000D_
Period: 2014-Q2LTM_x000D_
------------------------_x000D_
CIK: 0000012927 (BA)_x000D_
Accession: 0000012927-15-000055_x000D_
Report section: (2) Condensed Consolidated Statements Of Operations_x000D_
 by @XBRLAnalyst</t>
        </r>
      </text>
    </comment>
    <comment ref="Q7" authorId="0" shapeId="0">
      <text>
        <r>
          <rPr>
            <sz val="9"/>
            <color indexed="81"/>
            <rFont val="Tahoma"/>
            <family val="2"/>
          </rPr>
          <t>[Revenue]: Revenues _x000D_
Calculation: 90.76B_x000D_
Label: Total revenues_x000D_
Units: USD_x000D_
Balance: credit_x000D_
Taxonomy: tid (2015)_x000D_
Period: 2014-FY_x000D_
------------------------_x000D_
CIK: 0000012927 (BA)_x000D_
Accession: 0000012927-15-000011_x000D_
Report section: (2) Consolidated Statements Of Operations_x000D_
 by @XBRLAnalyst</t>
        </r>
      </text>
    </comment>
    <comment ref="R7" authorId="0" shapeId="0">
      <text>
        <r>
          <rPr>
            <sz val="9"/>
            <color indexed="81"/>
            <rFont val="Tahoma"/>
            <family val="2"/>
          </rPr>
          <t>[Revenue]: Revenues _x000D_
Calculation: 86.62B_x000D_
Label: Total revenues_x000D_
Units: USD_x000D_
Balance: credit_x000D_
Taxonomy: tid (2015)_x000D_
Period: 2013-FY_x000D_
------------------------_x000D_
CIK: 0000012927 (BA)_x000D_
Accession: 0000012927-15-000011_x000D_
Report section: (2) Consolidated Statements Of Operations_x000D_
 by @XBRLAnalyst</t>
        </r>
      </text>
    </comment>
    <comment ref="S7" authorId="0" shapeId="0">
      <text>
        <r>
          <rPr>
            <sz val="9"/>
            <color indexed="81"/>
            <rFont val="Tahoma"/>
            <family val="2"/>
          </rPr>
          <t>[Revenue]: Revenues _x000D_
Calculation: 81.7B_x000D_
Label: Total revenues_x000D_
Units: USD_x000D_
Balance: credit_x000D_
Taxonomy: tid (2015)_x000D_
Period: 2012-FY_x000D_
------------------------_x000D_
CIK: 0000012927 (BA)_x000D_
Accession: 0000012927-15-000011_x000D_
Report section: (2) Consolidated Statements Of Operations_x000D_
 by @XBRLAnalyst</t>
        </r>
      </text>
    </comment>
    <comment ref="T7" authorId="0" shapeId="0">
      <text>
        <r>
          <rPr>
            <sz val="9"/>
            <color indexed="81"/>
            <rFont val="Tahoma"/>
            <family val="2"/>
          </rPr>
          <t>[Revenue]: Revenues _x000D_
Calculation: 68.74B_x000D_
Label: Total revenues_x000D_
Units: USD_x000D_
Balance: credit_x000D_
Taxonomy: tid (2015)_x000D_
Period: 2011-FY_x000D_
------------------------_x000D_
CIK: 0000012927 (BA)_x000D_
Accession: 0000012927-14-000004_x000D_
Report section: (2) Consolidated Statements Of Operations_x000D_
 by @XBRLAnalyst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[Ticker]: Ticker _x000D_
Taxonomy: tid (2015)_x000D_
Period: 2015-Q2_x000D_
------------------------_x000D_
CIK: 0000018230 (CAT)_x000D_
Accession: 0000018230-15-000266_x000D_
 by @XBRLAnalyst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[Revenue]: Revenues _x000D_
Calculation: 10.96B_x000D_
Label: Total sales and revenues_x000D_
Units: USD_x000D_
Balance: credit_x000D_
Taxonomy: tid (2015)_x000D_
Period: 2015-Q3_x000D_
------------------------_x000D_
CIK: 0000018230 (CAT)_x000D_
Accession: 0000018230-15-000324_x000D_
Report section: (2) Consolidated Statement of Results of Operations_x000D_
 by @XBRLAnalyst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[Revenue]: Revenues _x000D_
Calculation: 12.32B_x000D_
Label: Total sales and revenues_x000D_
Units: USD_x000D_
Balance: credit_x000D_
Taxonomy: tid (2015)_x000D_
Period: 2015-Q2_x000D_
------------------------_x000D_
CIK: 0000018230 (CAT)_x000D_
Accession: 0000018230-15-000266_x000D_
Report section: (2) Consolidated Statement of Results of Operations_x000D_
 by @XBRLAnalyst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[Revenue]: Revenues _x000D_
Calculation: 12.7B_x000D_
Label: Total sales and revenues_x000D_
Units: USD_x000D_
Balance: credit_x000D_
Taxonomy: tid (2015)_x000D_
Period: 2015-Q1_x000D_
------------------------_x000D_
CIK: 0000018230 (CAT)_x000D_
Accession: 0000018230-15-000161_x000D_
Report section: (2) Consolidated Statement of Results of Operations_x000D_
 by @XBRLAnalyst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[Revenue]: Revenues _x000D_
Calculation: 14.24B_x000D_
Label: Total sales and revenues_x000D_
Units: USD_x000D_
Balance: credit_x000D_
Taxonomy: tid (2015)_x000D_
Period: 2014-Q4_x000D_
------------------------_x000D_
CIK: 0000018230 (CAT)_x000D_
Accession: 0000018230-15-000061_x000D_
Report section: (2) Consolidated Results of Operations_x000D_
 by @XBRLAnalyst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[Revenue]: Revenues _x000D_
Calculation: 13.55B_x000D_
Label: Total sales and revenues_x000D_
Units: USD_x000D_
Balance: credit_x000D_
Taxonomy: tid (2015)_x000D_
Period: 2014-Q3_x000D_
------------------------_x000D_
CIK: 0000018230 (CAT)_x000D_
Accession: 0000018230-15-000324_x000D_
Report section: (2) Consolidated Statement of Results of Operations_x000D_
 by @XBRLAnalyst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[Revenue]: Revenues _x000D_
Calculation: 14.15B_x000D_
Label: Total sales and revenues_x000D_
Units: USD_x000D_
Balance: credit_x000D_
Taxonomy: tid (2015)_x000D_
Period: 2014-Q2_x000D_
------------------------_x000D_
CIK: 0000018230 (CAT)_x000D_
Accession: 0000018230-15-000266_x000D_
Report section: (2) Consolidated Statement of Results of Operations_x000D_
 by @XBRLAnalyst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[Revenue]: Revenues _x000D_
Calculation: 13.24B_x000D_
Label: Total sales and revenues_x000D_
Units: USD_x000D_
Balance: credit_x000D_
Taxonomy: tid (2015)_x000D_
Period: 2014-Q1_x000D_
------------------------_x000D_
CIK: 0000018230 (CAT)_x000D_
Accession: 0000018230-15-000161_x000D_
Report section: (2) Consolidated Statement of Results of Operations_x000D_
 by @XBRLAnalyst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[Revenue]: Revenues _x000D_
Calculation: 14.4B_x000D_
Label: Total sales and revenues_x000D_
Units: USD_x000D_
Balance: credit_x000D_
Taxonomy: tid (2015)_x000D_
Period: 2013-Q4_x000D_
------------------------_x000D_
CIK: 0000018230 (CAT)_x000D_
Accession: 0000018230-15-000061_x000D_
Report section: (2) Consolidated Results of Operations_x000D_
 by @XBRLAnalyst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[Revenue]: Revenues _x000D_
Calculation:  &lt;(Q3:13.24B - 55.18B) + (Q2:14.15B - 12.7B) + (Q1:13.55B - 12.32B) + FY:10.96B&gt;_x000D_
Label: Total sales and revenues_x000D_
Units: USD_x000D_
Balance: credit_x000D_
Taxonomy: tid (2015)_x000D_
Period: 2015-LTM_x000D_
------------------------_x000D_
CIK: 0000018230 (CAT)_x000D_
Accession: 0000018230-15-000324_x000D_
Report section: (2) Consolidated Statement of Results of Operations_x000D_
 by @XBRLAnalyst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[Revenue]: Revenues _x000D_
Calculation: &lt;H1: 25.02B + FY: 55.18B - H1: 27.39B&gt;_x000D_
Label: Total sales and revenues_x000D_
Units: USD_x000D_
Balance: credit_x000D_
Taxonomy: tid (2015)_x000D_
Period: 2015-Q2LTM_x000D_
------------------------_x000D_
CIK: 0000018230 (CAT)_x000D_
Accession: 0000018230-15-000266_x000D_
Report section: (2) Consolidated Statement of Results of Operations_x000D_
 by @XBRLAnalyst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[Revenue]: Revenues _x000D_
Calculation: &lt;Q1: 12.7B + FY: 55.18B - Q1: 13.24B&gt;_x000D_
Label: Total sales and revenues_x000D_
Units: USD_x000D_
Balance: credit_x000D_
Taxonomy: tid (2015)_x000D_
Period: 2015-Q1LTM_x000D_
------------------------_x000D_
CIK: 0000018230 (CAT)_x000D_
Accession: 0000018230-15-000161_x000D_
Report section: (2) Consolidated Statement of Results of Operations_x000D_
 by @XBRLAnalyst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[Revenue]: Revenues _x000D_
Calculation: 55.18B_x000D_
Label: Total sales and revenues_x000D_
Units: USD_x000D_
Balance: credit_x000D_
Taxonomy: tid (2015)_x000D_
Period: 2014-FY_x000D_
------------------------_x000D_
CIK: 0000018230 (CAT)_x000D_
Accession: 0000018230-15-000061_x000D_
Report section: (2) Consolidated Results of Operations_x000D_
 by @XBRLAnalyst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[Revenue]: Revenues _x000D_
Calculation: &lt;Q3CUM: 40.94B + FY: 55.66B - Q3CUM: 41.25B&gt;_x000D_
Label: Total sales and revenues_x000D_
Units: USD_x000D_
Balance: credit_x000D_
Taxonomy: tid (2015)_x000D_
Period: 2014-Q3LTM_x000D_
------------------------_x000D_
CIK: 0000018230 (CAT)_x000D_
Accession: 0000018230-15-000324_x000D_
Report section: (2) Consolidated Statement of Results of Operations_x000D_
 by @XBRLAnalyst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>[Revenue]: Revenues _x000D_
Calculation: &lt;H1: 27.39B + FY: 55.66B - H1: 27.83B&gt;_x000D_
Label: Total sales and revenues_x000D_
Units: USD_x000D_
Balance: credit_x000D_
Taxonomy: tid (2015)_x000D_
Period: 2014-Q2LTM_x000D_
------------------------_x000D_
CIK: 0000018230 (CAT)_x000D_
Accession: 0000018230-15-000266_x000D_
Report section: (2) Consolidated Statement of Results of Operations_x000D_
 by @XBRLAnalyst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>[Revenue]: Revenues _x000D_
Calculation: 55.18B_x000D_
Label: Total sales and revenues_x000D_
Units: USD_x000D_
Balance: credit_x000D_
Taxonomy: tid (2015)_x000D_
Period: 2014-FY_x000D_
------------------------_x000D_
CIK: 0000018230 (CAT)_x000D_
Accession: 0000018230-15-000061_x000D_
Report section: (2) Consolidated Results of Operations_x000D_
 by @XBRLAnalyst</t>
        </r>
      </text>
    </comment>
    <comment ref="R8" authorId="0" shapeId="0">
      <text>
        <r>
          <rPr>
            <sz val="9"/>
            <color indexed="81"/>
            <rFont val="Tahoma"/>
            <family val="2"/>
          </rPr>
          <t>[Revenue]: Revenues _x000D_
Calculation: 55.66B_x000D_
Label: Total sales and revenues_x000D_
Units: USD_x000D_
Balance: credit_x000D_
Taxonomy: tid (2015)_x000D_
Period: 2013-FY_x000D_
------------------------_x000D_
CIK: 0000018230 (CAT)_x000D_
Accession: 0000018230-15-000061_x000D_
Report section: (2) Consolidated Results of Operations_x000D_
 by @XBRLAnalyst</t>
        </r>
      </text>
    </comment>
    <comment ref="S8" authorId="0" shapeId="0">
      <text>
        <r>
          <rPr>
            <sz val="9"/>
            <color indexed="81"/>
            <rFont val="Tahoma"/>
            <family val="2"/>
          </rPr>
          <t>[Revenue]: Revenues _x000D_
Calculation: 65.88B_x000D_
Label: Total sales and revenues_x000D_
Units: USD_x000D_
Balance: credit_x000D_
Taxonomy: tid (2015)_x000D_
Period: 2012-FY_x000D_
------------------------_x000D_
CIK: 0000018230 (CAT)_x000D_
Accession: 0000018230-15-000061_x000D_
Report section: (2) Consolidated Results of Operations_x000D_
 by @XBRLAnalyst</t>
        </r>
      </text>
    </comment>
    <comment ref="T8" authorId="0" shapeId="0">
      <text>
        <r>
          <rPr>
            <sz val="9"/>
            <color indexed="81"/>
            <rFont val="Tahoma"/>
            <family val="2"/>
          </rPr>
          <t>[Revenue]: Revenues _x000D_
Calculation: 60.14B_x000D_
Label: Total sales and revenues_x000D_
Units: USD_x000D_
Balance: credit_x000D_
Taxonomy: tid (2015)_x000D_
Period: 2011-FY_x000D_
------------------------_x000D_
CIK: 0000018230 (CAT)_x000D_
Accession: 0000018230-14-000058_x000D_
Report section: (2) Consolidated Results of Operations_x000D_
 by @XBRLAnalyst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[Ticker]: Ticker _x000D_
Taxonomy: tid (2015)_x000D_
Period: 2015-Q3_x000D_
------------------------_x000D_
CIK: 0000858877 (CSCO)_x000D_
Accession: 0000858877-15-000051_x000D_
 by @XBRLAnalyst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[Revenue]: SalesRevenueNet _x000D_
Calculation: 12.68B_x000D_
Label: Total revenue_x000D_
Units: USD_x000D_
Balance: credit_x000D_
Taxonomy: tid (2015)_x000D_
Period: 2016-Q1_x000D_
------------------------_x000D_
CIK: 0000858877 (CSCO)_x000D_
Accession: 0000858877-15-000073_x000D_
Report section: (4) Consolidated Statements Of Operations_x000D_
 by @XBRLAnalyst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[Revenue]: SalesRevenueNet _x000D_
Calculation: &lt;FY: 49.16B - Q3CUM: 36.32B&gt;_x000D_
Label: Total revenue_x000D_
Units: USD_x000D_
Balance: credit_x000D_
Taxonomy: tid (2015)_x000D_
Period: 2015-Q4_x000D_
------------------------_x000D_
CIK: 0000858877 (CSCO)_x000D_
Accession: 0000858877-15-000070_x000D_
Report section: (4) Consolidated Statements Of Operations_x000D_
 by @XBRLAnalyst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[Revenue]: SalesRevenueNet _x000D_
Calculation: 12.14B_x000D_
Label: Total revenue_x000D_
Units: USD_x000D_
Balance: credit_x000D_
Taxonomy: tid (2015)_x000D_
Period: 2015-Q3_x000D_
------------------------_x000D_
CIK: 0000858877 (CSCO)_x000D_
Accession: 0000858877-15-000051_x000D_
Report section: (4) Consolidated Statements Of Operations_x000D_
 by @XBRLAnalyst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[Revenue]: SalesRevenueNet _x000D_
Calculation: 11.94B_x000D_
Label: Total revenue_x000D_
Units: USD_x000D_
Balance: credit_x000D_
Taxonomy: tid (2015)_x000D_
Period: 2015-Q2_x000D_
------------------------_x000D_
CIK: 0000858877 (CSCO)_x000D_
Accession: 0000858877-15-000013_x000D_
Report section: (4) Consolidated Statements Of Operations_x000D_
 by @XBRLAnalyst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[Revenue]: SalesRevenueNet _x000D_
Calculation: 12.25B_x000D_
Label: Total revenue_x000D_
Units: USD_x000D_
Balance: credit_x000D_
Taxonomy: tid (2015)_x000D_
Period: 2015-Q1_x000D_
------------------------_x000D_
CIK: 0000858877 (CSCO)_x000D_
Accession: 0000858877-15-000073_x000D_
Report section: (4) Consolidated Statements Of Operations_x000D_
 by @XBRLAnalyst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[Revenue]: SalesRevenueNet _x000D_
Calculation: &lt;FY: 47.14B - Q3CUM: 34.79B&gt;_x000D_
Label: Total revenue_x000D_
Units: USD_x000D_
Balance: credit_x000D_
Taxonomy: tid (2015)_x000D_
Period: 2014-Q4_x000D_
------------------------_x000D_
CIK: 0000858877 (CSCO)_x000D_
Accession: 0000858877-15-000070_x000D_
Report section: (4) Consolidated Statements Of Operations_x000D_
 by @XBRLAnalyst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[Revenue]: SalesRevenueNet _x000D_
Calculation: 11.55B_x000D_
Label: Total revenue_x000D_
Units: USD_x000D_
Balance: credit_x000D_
Taxonomy: tid (2015)_x000D_
Period: 2014-Q3_x000D_
------------------------_x000D_
CIK: 0000858877 (CSCO)_x000D_
Accession: 0000858877-15-000051_x000D_
Report section: (4) Consolidated Statements Of Operations_x000D_
 by @XBRLAnalyst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[Revenue]: SalesRevenueNet _x000D_
Calculation: 11.16B_x000D_
Label: Total revenue_x000D_
Units: USD_x000D_
Balance: credit_x000D_
Taxonomy: tid (2015)_x000D_
Period: 2014-Q2_x000D_
------------------------_x000D_
CIK: 0000858877 (CSCO)_x000D_
Accession: 0000858877-15-000013_x000D_
Report section: (4) Consolidated Statements Of Operations_x000D_
 by @XBRLAnalyst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[Revenue]: SalesRevenueNet _x000D_
Calculation:  &lt;(Q1:12.68B - 12.25B) + FY:49.16B&gt;_x000D_
Label: Total revenue_x000D_
Units: USD_x000D_
Balance: credit_x000D_
Taxonomy: tid (2015)_x000D_
Period: 2016-LTM_x000D_
------------------------_x000D_
CIK: 0000858877 (CSCO)_x000D_
Accession: 0000858877-15-000073_x000D_
Report section: (4) Consolidated Statements Of Operations_x000D_
 by @XBRLAnalyst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[Revenue]: SalesRevenueNet _x000D_
Calculation: 49.16B_x000D_
Label: Total revenue_x000D_
Units: USD_x000D_
Balance: credit_x000D_
Taxonomy: tid (2015)_x000D_
Period: 2015-FY_x000D_
------------------------_x000D_
CIK: 0000858877 (CSCO)_x000D_
Accession: 0000858877-15-000070_x000D_
Report section: (4) Consolidated Statements Of Operations_x000D_
 by @XBRLAnalyst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>[Revenue]: SalesRevenueNet _x000D_
Calculation: &lt;Q3CUM: 36.32B + FY: 47.14B - Q3CUM: 34.79B&gt;_x000D_
Label: Total revenue_x000D_
Units: USD_x000D_
Balance: credit_x000D_
Taxonomy: tid (2015)_x000D_
Period: 2015-Q3LTM_x000D_
------------------------_x000D_
CIK: 0000858877 (CSCO)_x000D_
Accession: 0000858877-15-000051_x000D_
Report section: (4) Consolidated Statements Of Operations_x000D_
 by @XBRLAnalyst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[Revenue]: SalesRevenueNet _x000D_
Calculation: &lt;H1: 24.18B + FY: 47.14B - H1: 23.24B&gt;_x000D_
Label: Total revenue_x000D_
Units: USD_x000D_
Balance: credit_x000D_
Taxonomy: tid (2015)_x000D_
Period: 2015-Q2LTM_x000D_
------------------------_x000D_
CIK: 0000858877 (CSCO)_x000D_
Accession: 0000858877-15-000013_x000D_
Report section: (4) Consolidated Statements Of Operations_x000D_
 by @XBRLAnalyst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[Revenue]: SalesRevenueNet _x000D_
Calculation: &lt;Q1: 12.25B + FY: 47.14B - Q1: 12.09B&gt;_x000D_
Label: Total revenue_x000D_
Units: USD_x000D_
Balance: credit_x000D_
Taxonomy: tid (2015)_x000D_
Period: 2015-Q1LTM_x000D_
------------------------_x000D_
CIK: 0000858877 (CSCO)_x000D_
Accession: 0000858877-15-000073_x000D_
Report section: (4) Consolidated Statements Of Operations_x000D_
 by @XBRLAnalyst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>[Revenue]: SalesRevenueNet _x000D_
Calculation: 47.14B_x000D_
Label: Total revenue_x000D_
Units: USD_x000D_
Balance: credit_x000D_
Taxonomy: tid (2015)_x000D_
Period: 2014-FY_x000D_
------------------------_x000D_
CIK: 0000858877 (CSCO)_x000D_
Accession: 0000858877-15-000070_x000D_
Report section: (4) Consolidated Statements Of Operations_x000D_
 by @XBRLAnalyst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>[Revenue]: SalesRevenueNet _x000D_
Calculation: 49.16B_x000D_
Label: Total revenue_x000D_
Units: USD_x000D_
Balance: credit_x000D_
Taxonomy: tid (2015)_x000D_
Period: 2015-FY_x000D_
------------------------_x000D_
CIK: 0000858877 (CSCO)_x000D_
Accession: 0000858877-15-000070_x000D_
Report section: (4) Consolidated Statements Of Operations_x000D_
 by @XBRLAnalyst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>[Revenue]: SalesRevenueNet _x000D_
Calculation: 47.14B_x000D_
Label: Total revenue_x000D_
Units: USD_x000D_
Balance: credit_x000D_
Taxonomy: tid (2015)_x000D_
Period: 2014-FY_x000D_
------------------------_x000D_
CIK: 0000858877 (CSCO)_x000D_
Accession: 0000858877-15-000070_x000D_
Report section: (4) Consolidated Statements Of Operations_x000D_
 by @XBRLAnalyst</t>
        </r>
      </text>
    </comment>
    <comment ref="S9" authorId="0" shapeId="0">
      <text>
        <r>
          <rPr>
            <sz val="9"/>
            <color indexed="81"/>
            <rFont val="Tahoma"/>
            <family val="2"/>
          </rPr>
          <t>[Revenue]: SalesRevenueNet _x000D_
Calculation: 48.61B_x000D_
Label: Total revenue_x000D_
Units: USD_x000D_
Balance: credit_x000D_
Taxonomy: tid (2015)_x000D_
Period: 2013-FY_x000D_
------------------------_x000D_
CIK: 0000858877 (CSCO)_x000D_
Accession: 0000858877-15-000070_x000D_
Report section: (4) Consolidated Statements Of Operations_x000D_
 by @XBRLAnalyst</t>
        </r>
      </text>
    </comment>
    <comment ref="T9" authorId="0" shapeId="0">
      <text>
        <r>
          <rPr>
            <sz val="9"/>
            <color indexed="81"/>
            <rFont val="Tahoma"/>
            <family val="2"/>
          </rPr>
          <t>[Revenue]: SalesRevenueNet _x000D_
Calculation: 46.06B_x000D_
Label: Total revenue_x000D_
Units: USD_x000D_
Balance: credit_x000D_
Taxonomy: tid (2015)_x000D_
Period: 2012-FY_x000D_
------------------------_x000D_
CIK: 0000858877 (CSCO)_x000D_
Accession: 0000858877-14-000029_x000D_
Report section: (4) Consolidated Statements Of Operations_x000D_
 by @XBRLAnalyst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[Ticker]: Ticker _x000D_
Taxonomy: tid (2015)_x000D_
Period: 2015-Q2_x000D_
------------------------_x000D_
CIK: 0000093410 (CVX)_x000D_
Accession: 0000093410-15-000031_x000D_
 by @XBRLAnalyst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[Revenue]: Revenues _x000D_
Calculation: 34.32B_x000D_
Label: Total Revenues and Other Income_x000D_
Units: USD_x000D_
Balance: credit_x000D_
Taxonomy: tid (2015)_x000D_
Period: 2015-Q3_x000D_
------------------------_x000D_
CIK: 0000093410 (CVX)_x000D_
Accession: 0000093410-15-000038_x000D_
Report section: (2) Consolidated Statement of Income (Unaudited)_x000D_
 by @XBRLAnalyst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[Revenue]: Revenues _x000D_
Calculation: 40.36B_x000D_
Label: Total Revenues and Other Income_x000D_
Units: USD_x000D_
Balance: credit_x000D_
Taxonomy: tid (2015)_x000D_
Period: 2015-Q2_x000D_
------------------------_x000D_
CIK: 0000093410 (CVX)_x000D_
Accession: 0000093410-15-000031_x000D_
Report section: (2) Consolidated Statement of Income (Unaudited)_x000D_
 by @XBRLAnalyst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[Revenue]: Revenues _x000D_
Calculation: 34.56B_x000D_
Label: Total Revenues and Other Income_x000D_
Units: USD_x000D_
Balance: credit_x000D_
Taxonomy: tid (2015)_x000D_
Period: 2015-Q1_x000D_
------------------------_x000D_
CIK: 0000093410 (CVX)_x000D_
Accession: 0000093410-15-000020_x000D_
Report section: (2) Consolidated Statement of Income (Unaudited)_x000D_
 by @XBRLAnalyst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[Revenue]: Revenues _x000D_
Calculation: &lt;FY: 211.97B - Q3CUM: 165.88B&gt;_x000D_
Label: Total Revenues and Other Income_x000D_
Units: USD_x000D_
Balance: credit_x000D_
Taxonomy: tid (2015)_x000D_
Period: 2014-Q4_x000D_
------------------------_x000D_
CIK: 0000093410 (CVX)_x000D_
Accession: 0000093410-15-000010_x000D_
Report section: (2) Consolidated Statement of Income_x000D_
 by @XBRLAnalyst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[Revenue]: Revenues _x000D_
Calculation: 54.68B_x000D_
Label: Total Revenues and Other Income_x000D_
Units: USD_x000D_
Balance: credit_x000D_
Taxonomy: tid (2015)_x000D_
Period: 2014-Q3_x000D_
------------------------_x000D_
CIK: 0000093410 (CVX)_x000D_
Accession: 0000093410-15-000038_x000D_
Report section: (2) Consolidated Statement of Income (Unaudited)_x000D_
 by @XBRLAnalyst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[Revenue]: Revenues _x000D_
Calculation: 57.94B_x000D_
Label: Total Revenues and Other Income_x000D_
Units: USD_x000D_
Balance: credit_x000D_
Taxonomy: tid (2015)_x000D_
Period: 2014-Q2_x000D_
------------------------_x000D_
CIK: 0000093410 (CVX)_x000D_
Accession: 0000093410-15-000031_x000D_
Report section: (2) Consolidated Statement of Income (Unaudited)_x000D_
 by @XBRLAnalyst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[Revenue]: Revenues _x000D_
Calculation: 53.27B_x000D_
Label: Total Revenues and Other Income_x000D_
Units: USD_x000D_
Balance: credit_x000D_
Taxonomy: tid (2015)_x000D_
Period: 2014-Q1_x000D_
------------------------_x000D_
CIK: 0000093410 (CVX)_x000D_
Accession: 0000093410-15-000020_x000D_
Report section: (2) Consolidated Statement of Income (Unaudited)_x000D_
 by @XBRLAnalyst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[Revenue]: Revenues _x000D_
Calculation: &lt;FY: 228.85B - Q3CUM: 172.69B&gt;_x000D_
Label: Total Revenues and Other Income_x000D_
Units: USD_x000D_
Balance: credit_x000D_
Taxonomy: tid (2015)_x000D_
Period: 2013-Q4_x000D_
------------------------_x000D_
CIK: 0000093410 (CVX)_x000D_
Accession: 0000093410-15-000010_x000D_
Report section: (2) Consolidated Statement of Income_x000D_
 by @XBRLAnalyst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[Revenue]: Revenues _x000D_
Calculation:  &lt;(Q3:53.27B - 211.97B) + (Q2:57.94B - 34.56B) + (Q1:54.68B - 40.36B) + FY:34.32B&gt;_x000D_
Label: Total Revenues and Other Income_x000D_
Units: USD_x000D_
Balance: credit_x000D_
Taxonomy: tid (2015)_x000D_
Period: 2015-LTM_x000D_
------------------------_x000D_
CIK: 0000093410 (CVX)_x000D_
Accession: 0000093410-15-000038_x000D_
Report section: (2) Consolidated Statement of Income (Unaudited)_x000D_
 by @XBRLAnalyst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[Revenue]: Revenues _x000D_
Calculation: &lt;H1: 74.92B + FY: 211.97B - H1: 111.2B&gt;_x000D_
Label: Total Revenues and Other Income_x000D_
Units: USD_x000D_
Balance: credit_x000D_
Taxonomy: tid (2015)_x000D_
Period: 2015-Q2LTM_x000D_
------------------------_x000D_
CIK: 0000093410 (CVX)_x000D_
Accession: 0000093410-15-000031_x000D_
Report section: (2) Consolidated Statement of Income (Unaudited)_x000D_
 by @XBRLAnalyst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[Revenue]: Revenues _x000D_
Calculation: &lt;Q1: 34.56B + FY: 211.97B - Q1: 53.27B&gt;_x000D_
Label: Total Revenues and Other Income_x000D_
Units: USD_x000D_
Balance: credit_x000D_
Taxonomy: tid (2015)_x000D_
Period: 2015-Q1LTM_x000D_
------------------------_x000D_
CIK: 0000093410 (CVX)_x000D_
Accession: 0000093410-15-000020_x000D_
Report section: (2) Consolidated Statement of Income (Unaudited)_x000D_
 by @XBRLAnalyst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>[Revenue]: Revenues _x000D_
Calculation: 211.97B_x000D_
Label: Total Revenues and Other Income_x000D_
Units: USD_x000D_
Balance: credit_x000D_
Taxonomy: tid (2015)_x000D_
Period: 2014-FY_x000D_
------------------------_x000D_
CIK: 0000093410 (CVX)_x000D_
Accession: 0000093410-15-000010_x000D_
Report section: (2) Consolidated Statement of Income_x000D_
 by @XBRLAnalyst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>[Revenue]: Revenues _x000D_
Calculation: &lt;Q3CUM: 165.88B + FY: 228.85B - Q3CUM: 172.69B&gt;_x000D_
Label: Total Revenues and Other Income_x000D_
Units: USD_x000D_
Balance: credit_x000D_
Taxonomy: tid (2015)_x000D_
Period: 2014-Q3LTM_x000D_
------------------------_x000D_
CIK: 0000093410 (CVX)_x000D_
Accession: 0000093410-15-000038_x000D_
Report section: (2) Consolidated Statement of Income (Unaudited)_x000D_
 by @XBRLAnalyst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>[Revenue]: Revenues _x000D_
Calculation: &lt;H1: 111.2B + FY: 228.85B - H1: 114.19B&gt;_x000D_
Label: Total Revenues and Other Income_x000D_
Units: USD_x000D_
Balance: credit_x000D_
Taxonomy: tid (2015)_x000D_
Period: 2014-Q2LTM_x000D_
------------------------_x000D_
CIK: 0000093410 (CVX)_x000D_
Accession: 0000093410-15-000031_x000D_
Report section: (2) Consolidated Statement of Income (Unaudited)_x000D_
 by @XBRLAnalyst</t>
        </r>
      </text>
    </comment>
    <comment ref="Q10" authorId="0" shapeId="0">
      <text>
        <r>
          <rPr>
            <sz val="9"/>
            <color indexed="81"/>
            <rFont val="Tahoma"/>
            <family val="2"/>
          </rPr>
          <t>[Revenue]: Revenues _x000D_
Calculation: 211.97B_x000D_
Label: Total Revenues and Other Income_x000D_
Units: USD_x000D_
Balance: credit_x000D_
Taxonomy: tid (2015)_x000D_
Period: 2014-FY_x000D_
------------------------_x000D_
CIK: 0000093410 (CVX)_x000D_
Accession: 0000093410-15-000010_x000D_
Report section: (2) Consolidated Statement of Income_x000D_
 by @XBRLAnalyst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>[Revenue]: Revenues _x000D_
Calculation: 228.85B_x000D_
Label: Total Revenues and Other Income_x000D_
Units: USD_x000D_
Balance: credit_x000D_
Taxonomy: tid (2015)_x000D_
Period: 2013-FY_x000D_
------------------------_x000D_
CIK: 0000093410 (CVX)_x000D_
Accession: 0000093410-15-000010_x000D_
Report section: (2) Consolidated Statement of Income_x000D_
 by @XBRLAnalyst</t>
        </r>
      </text>
    </comment>
    <comment ref="S10" authorId="0" shapeId="0">
      <text>
        <r>
          <rPr>
            <sz val="9"/>
            <color indexed="81"/>
            <rFont val="Tahoma"/>
            <family val="2"/>
          </rPr>
          <t>[Revenue]: Revenues _x000D_
Calculation: 241.91B_x000D_
Label: Total Revenues and Other Income_x000D_
Units: USD_x000D_
Balance: credit_x000D_
Taxonomy: tid (2015)_x000D_
Period: 2012-FY_x000D_
------------------------_x000D_
CIK: 0000093410 (CVX)_x000D_
Accession: 0000093410-15-000010_x000D_
Report section: (2) Consolidated Statement of Income_x000D_
 by @XBRLAnalyst</t>
        </r>
      </text>
    </comment>
    <comment ref="T10" authorId="0" shapeId="0">
      <text>
        <r>
          <rPr>
            <sz val="9"/>
            <color indexed="81"/>
            <rFont val="Tahoma"/>
            <family val="2"/>
          </rPr>
          <t>[Revenue]: Revenues _x000D_
Calculation: 253.71B_x000D_
Label: Total Revenues and Other Income_x000D_
Units: USD_x000D_
Balance: credit_x000D_
Taxonomy: tid (2015)_x000D_
Period: 2011-FY_x000D_
------------------------_x000D_
CIK: 0000093410 (CVX)_x000D_
Accession: 0000093410-14-000011_x000D_
Report section: (2) Consolidated Statement of Income_x000D_
 by @XBRLAnalyst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[Ticker]: Ticker _x000D_
Taxonomy: tid (2015)_x000D_
Period: 2015-Q2_x000D_
------------------------_x000D_
CIK: 0000030554 (DD)_x000D_
Accession: 0000030554-15-000070_x000D_
 by @XBRLAnalyst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4.97B_x000D_
Label: Total_x000D_
Units: USD_x000D_
Balance: credit_x000D_
Taxonomy: tid (2015)_x000D_
Period: 2015-Q3_x000D_
------------------------_x000D_
CIK: 0000030554 (DD)_x000D_
Accession: 0000030554-15-000083_x000D_
Report section: (2) Consolidated Income Statements_x000D_
 by @XBRLAnalyst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8.88B_x000D_
Label: Total_x000D_
Units: USD_x000D_
Balance: credit_x000D_
Taxonomy: tid (2015)_x000D_
Period: 2015-Q2_x000D_
------------------------_x000D_
CIK: 0000030554 (DD)_x000D_
Accession: 0000030554-15-000070_x000D_
Report section: (2) Consolidated Income Statements_x000D_
 by @XBRLAnalyst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9.37B_x000D_
Label: Total_x000D_
Units: USD_x000D_
Balance: credit_x000D_
Taxonomy: tid (2015)_x000D_
Period: 2015-Q1_x000D_
------------------------_x000D_
CIK: 0000030554 (DD)_x000D_
Accession: 0000030554-15-000020_x000D_
Report section: (2) Consolidated Income Statements_x000D_
 by @XBRLAnalyst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&lt;FY: 36.05B - Q3CUM: 28.13B&gt;_x000D_
Label: Total_x000D_
Units: USD_x000D_
Balance: credit_x000D_
Taxonomy: tid (2015)_x000D_
Period: 2014-Q4_x000D_
------------------------_x000D_
CIK: 0000030554 (DD)_x000D_
Accession: 0000030554-15-000004_x000D_
Report section: (2) Consolidated Income Statements_x000D_
 by @XBRLAnalyst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6.27B_x000D_
Label: Total_x000D_
Units: USD_x000D_
Balance: credit_x000D_
Taxonomy: tid (2015)_x000D_
Period: 2014-Q3_x000D_
------------------------_x000D_
CIK: 0000030554 (DD)_x000D_
Accession: 0000030554-15-000083_x000D_
Report section: (2) Consolidated Income Statements_x000D_
 by @XBRLAnalyst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10.11B_x000D_
Label: Total_x000D_
Units: USD_x000D_
Balance: credit_x000D_
Taxonomy: tid (2015)_x000D_
Period: 2014-Q2_x000D_
------------------------_x000D_
CIK: 0000030554 (DD)_x000D_
Accession: 0000030554-15-000070_x000D_
Report section: (2) Consolidated Income Statements_x000D_
 by @XBRLAnalyst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10.15B_x000D_
Label: Total_x000D_
Units: USD_x000D_
Balance: credit_x000D_
Taxonomy: tid (2015)_x000D_
Period: 2014-Q1_x000D_
------------------------_x000D_
CIK: 0000030554 (DD)_x000D_
Accession: 0000030554-15-000020_x000D_
Report section: (2) Consolidated Income Statements_x000D_
 by @XBRLAnalyst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&lt;FY: 36.14B - Q3CUM: 28.31B&gt;_x000D_
Label: Total_x000D_
Units: USD_x000D_
Balance: credit_x000D_
Taxonomy: tid (2015)_x000D_
Period: 2013-Q4_x000D_
------------------------_x000D_
CIK: 0000030554 (DD)_x000D_
Accession: 0000030554-15-000004_x000D_
Report section: (2) Consolidated Income Statements_x000D_
 by @XBRLAnalyst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 &lt;(Q3:10.15B - 36.05B) + (Q2:10.11B - 9.37B) + (Q1:6.27B - 8.88B) + FY:4.97B&gt;_x000D_
Label: Total_x000D_
Units: USD_x000D_
Balance: credit_x000D_
Taxonomy: tid (2015)_x000D_
Period: 2015-LTM_x000D_
------------------------_x000D_
CIK: 0000030554 (DD)_x000D_
Accession: 0000030554-15-000083_x000D_
Report section: (2) Consolidated Income Statements_x000D_
 by @XBRLAnalyst</t>
        </r>
      </text>
    </comment>
    <comment ref="L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&lt;H1: 18.25B + FY: 36.05B - H1: 20.26B&gt;_x000D_
Label: Total_x000D_
Units: USD_x000D_
Balance: credit_x000D_
Taxonomy: tid (2015)_x000D_
Period: 2015-Q2LTM_x000D_
------------------------_x000D_
CIK: 0000030554 (DD)_x000D_
Accession: 0000030554-15-000070_x000D_
Report section: (2) Consolidated Income Statements_x000D_
 by @XBRLAnalyst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&lt;Q1: 9.37B + FY: 36.05B - Q1: 10.15B&gt;_x000D_
Label: Total_x000D_
Units: USD_x000D_
Balance: credit_x000D_
Taxonomy: tid (2015)_x000D_
Period: 2015-Q1LTM_x000D_
------------------------_x000D_
CIK: 0000030554 (DD)_x000D_
Accession: 0000030554-15-000020_x000D_
Report section: (2) Consolidated Income Statements_x000D_
 by @XBRLAnalyst</t>
        </r>
      </text>
    </comment>
    <comment ref="N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36.05B_x000D_
Label: Total_x000D_
Units: USD_x000D_
Balance: credit_x000D_
Taxonomy: tid (2015)_x000D_
Period: 2014-FY_x000D_
------------------------_x000D_
CIK: 0000030554 (DD)_x000D_
Accession: 0000030554-15-000004_x000D_
Report section: (2) Consolidated Income Statements_x000D_
 by @XBRLAnalyst</t>
        </r>
      </text>
    </comment>
    <comment ref="O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&lt;Q3CUM: 23.31B + FY: 36.14B - Q3CUM: 28.31B&gt;_x000D_
Label: Total_x000D_
Units: USD_x000D_
Balance: credit_x000D_
Taxonomy: tid (2015)_x000D_
Period: 2014-Q3LTM_x000D_
------------------------_x000D_
CIK: 0000030554 (DD)_x000D_
Accession: 0000030554-15-000083_x000D_
Report section: (2) Consolidated Income Statements_x000D_
 by @XBRLAnalyst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&lt;H1: 20.26B + FY: 36.14B - H1: 20.5B&gt;_x000D_
Label: Total_x000D_
Units: USD_x000D_
Balance: credit_x000D_
Taxonomy: tid (2015)_x000D_
Period: 2014-Q2LTM_x000D_
------------------------_x000D_
CIK: 0000030554 (DD)_x000D_
Accession: 0000030554-15-000070_x000D_
Report section: (2) Consolidated Income Statements_x000D_
 by @XBRLAnalyst</t>
        </r>
      </text>
    </comment>
    <comment ref="Q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36.05B_x000D_
Label: Total_x000D_
Units: USD_x000D_
Balance: credit_x000D_
Taxonomy: tid (2015)_x000D_
Period: 2014-FY_x000D_
------------------------_x000D_
CIK: 0000030554 (DD)_x000D_
Accession: 0000030554-15-000004_x000D_
Report section: (2) Consolidated Income Statements_x000D_
 by @XBRLAnalyst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36.14B_x000D_
Label: Total_x000D_
Units: USD_x000D_
Balance: credit_x000D_
Taxonomy: tid (2015)_x000D_
Period: 2013-FY_x000D_
------------------------_x000D_
CIK: 0000030554 (DD)_x000D_
Accession: 0000030554-15-000004_x000D_
Report section: (2) Consolidated Income Statements_x000D_
 by @XBRLAnalyst</t>
        </r>
      </text>
    </comment>
    <comment ref="S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35.31B_x000D_
Label: Total_x000D_
Units: USD_x000D_
Balance: credit_x000D_
Taxonomy: tid (2015)_x000D_
Period: 2012-FY_x000D_
------------------------_x000D_
CIK: 0000030554 (DD)_x000D_
Accession: 0000030554-15-000004_x000D_
Report section: (2) Consolidated Income Statements_x000D_
 by @XBRLAnalyst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34.42B_x000D_
Label: Total_x000D_
Units: USD_x000D_
Balance: credit_x000D_
Taxonomy: tid (2015)_x000D_
Period: 2011-FY_x000D_
------------------------_x000D_
CIK: 0000030554 (DD)_x000D_
Accession: 0000030554-14-000002_x000D_
Report section: (2) Consolidated Income Statements_x000D_
 by @XBRLAnalyst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[Revenue]: SalesRevenueNet _x000D_
Calculation: 20.38B_x000D_
Label: Revenue_x000D_
Units: USD_x000D_
Balance: credit_x000D_
Taxonomy: tid (2015)_x000D_
Period: 2016-Q1_x000D_
------------------------_x000D_
CIK: 0000789019 (MSFT)_x000D_
Accession: 0001193125-15-350718_x000D_
Report section: (2) INCOME STATEMENTS_x000D_
 by @XBRLAnalyst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[Revenue]: SalesRevenueNet _x000D_
Calculation: 22.18B_x000D_
Label: Revenue_x000D_
Units: USD_x000D_
Balance: credit_x000D_
Taxonomy: tid (2015)_x000D_
Period: 2015-Q4_x000D_
------------------------_x000D_
CIK: 0000789019 (MSFT)_x000D_
Accession: 0001193125-15-353706_x000D_
Report section: (2) INCOME STATEMENTS_x000D_
 by @XBRLAnalyst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[Revenue]: SalesRevenueNet _x000D_
Calculation: 21.73B_x000D_
Label: Revenue_x000D_
Units: USD_x000D_
Balance: credit_x000D_
Taxonomy: tid (2015)_x000D_
Period: 2015-Q3_x000D_
------------------------_x000D_
CIK: 0000789019 (MSFT)_x000D_
Accession: 0001193125-15-353706_x000D_
Report section: (2) INCOME STATEMENTS_x000D_
 by @XBRLAnalyst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[Revenue]: SalesRevenueNet _x000D_
Calculation: 26.47B_x000D_
Label: Revenue_x000D_
Units: USD_x000D_
Balance: credit_x000D_
Taxonomy: tid (2015)_x000D_
Period: 2015-Q2_x000D_
------------------------_x000D_
CIK: 0000789019 (MSFT)_x000D_
Accession: 0001193125-15-353706_x000D_
Report section: (2) INCOME STATEMENTS_x000D_
 by @XBRLAnalyst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[Revenue]: SalesRevenueNet _x000D_
Calculation: 23.2B_x000D_
Label: Revenue_x000D_
Units: USD_x000D_
Balance: credit_x000D_
Taxonomy: tid (2015)_x000D_
Period: 2015-Q1_x000D_
------------------------_x000D_
CIK: 0000789019 (MSFT)_x000D_
Accession: 0001193125-15-353706_x000D_
Report section: (2) INCOME STATEMENTS_x000D_
 by @XBRLAnalyst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[Revenue]: SalesRevenueNet _x000D_
Calculation: 23.38B_x000D_
Label: Revenue_x000D_
Units: USD_x000D_
Balance: credit_x000D_
Taxonomy: tid (2015)_x000D_
Period: 2014-Q4_x000D_
------------------------_x000D_
CIK: 0000789019 (MSFT)_x000D_
Accession: 0001193125-15-353706_x000D_
Report section: (2) INCOME STATEMENTS_x000D_
 by @XBRLAnalyst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[Revenue]: SalesRevenueNet _x000D_
Calculation: 20.4B_x000D_
Label: Revenue_x000D_
Units: USD_x000D_
Balance: credit_x000D_
Taxonomy: tid (2015)_x000D_
Period: 2014-Q3_x000D_
------------------------_x000D_
CIK: 0000789019 (MSFT)_x000D_
Accession: 0001193125-15-353706_x000D_
Report section: (2) INCOME STATEMENTS_x000D_
 by @XBRLAnalyst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[Revenue]: SalesRevenueNet _x000D_
Calculation: 24.52B_x000D_
Label: Revenue_x000D_
Units: USD_x000D_
Balance: credit_x000D_
Taxonomy: tid (2015)_x000D_
Period: 2014-Q2_x000D_
------------------------_x000D_
CIK: 0000789019 (MSFT)_x000D_
Accession: 0001193125-15-353706_x000D_
Report section: (2) INCOME STATEMENTS_x000D_
 by @XBRLAnalyst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[Revenue]: SalesRevenueNet _x000D_
Calculation:  &lt;(Q1:20.38B - 23.2B) + FY:93.58B&gt;_x000D_
Label: Revenue_x000D_
Units: USD_x000D_
Balance: credit_x000D_
Taxonomy: tid (2015)_x000D_
Period: 2016-LTM_x000D_
------------------------_x000D_
CIK: 0000789019 (MSFT)_x000D_
Accession: 0001193125-15-350718_x000D_
Report section: (2) INCOME STATEMENTS_x000D_
 by @XBRLAnalyst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>[Revenue]: SalesRevenueNet _x000D_
Calculation: 93.58B_x000D_
Label: Revenue_x000D_
Units: USD_x000D_
Balance: credit_x000D_
Taxonomy: tid (2015)_x000D_
Period: 2015-FY_x000D_
------------------------_x000D_
CIK: 0000789019 (MSFT)_x000D_
Accession: 0001193125-15-353706_x000D_
Report section: (2) INCOME STATEMENTS_x000D_
 by @XBRLAnalyst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[Revenue]: SalesRevenueNet _x000D_
Calculation: &lt;Q3CUM: 71.4B + FY: 86.83B - Q3CUM: 63.45B&gt;_x000D_
Label: Revenue_x000D_
Units: USD_x000D_
Balance: credit_x000D_
Taxonomy: tid (2015)_x000D_
Period: 2015-Q3LTM_x000D_
------------------------_x000D_
CIK: 0000789019 (MSFT)_x000D_
Accession: 0001193125-15-144151_x000D_
Report section: (2) INCOME STATEMENTS_x000D_
 by @XBRLAnalyst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[Revenue]: SalesRevenueNet _x000D_
Calculation: &lt;H1: 49.67B + FY: 86.83B - H1: 43.05B&gt;_x000D_
Label: Revenue_x000D_
Units: USD_x000D_
Balance: credit_x000D_
Taxonomy: tid (2015)_x000D_
Period: 2015-Q2LTM_x000D_
------------------------_x000D_
CIK: 0000789019 (MSFT)_x000D_
Accession: 0001193125-15-020351_x000D_
Report section: (2) INCOME STATEMENTS_x000D_
 by @XBRLAnalyst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[Revenue]: SalesRevenueNet _x000D_
Calculation: &lt;Q1: 23.2B + FY: 86.83B - Q1: 18.53B&gt;_x000D_
Label: Revenue_x000D_
Units: USD_x000D_
Balance: credit_x000D_
Taxonomy: tid (2015)_x000D_
Period: 2015-Q1LTM_x000D_
------------------------_x000D_
CIK: 0000789019 (MSFT)_x000D_
Accession: 0001193125-15-350718_x000D_
Report section: (2) INCOME STATEMENTS_x000D_
 by @XBRLAnalyst</t>
        </r>
      </text>
    </comment>
    <comment ref="P12" authorId="0" shapeId="0">
      <text>
        <r>
          <rPr>
            <sz val="9"/>
            <color indexed="81"/>
            <rFont val="Tahoma"/>
            <family val="2"/>
          </rPr>
          <t>[Revenue]: SalesRevenueNet _x000D_
Calculation: 86.83B_x000D_
Label: Revenue_x000D_
Units: USD_x000D_
Balance: credit_x000D_
Taxonomy: tid (2015)_x000D_
Period: 2014-FY_x000D_
------------------------_x000D_
CIK: 0000789019 (MSFT)_x000D_
Accession: 0001193125-15-353706_x000D_
Report section: (2) INCOME STATEMENTS_x000D_
 by @XBRLAnalyst</t>
        </r>
      </text>
    </comment>
    <comment ref="Q12" authorId="0" shapeId="0">
      <text>
        <r>
          <rPr>
            <sz val="9"/>
            <color indexed="81"/>
            <rFont val="Tahoma"/>
            <family val="2"/>
          </rPr>
          <t>[Revenue]: SalesRevenueNet _x000D_
Calculation: 93.58B_x000D_
Label: Revenue_x000D_
Units: USD_x000D_
Balance: credit_x000D_
Taxonomy: tid (2015)_x000D_
Period: 2015-FY_x000D_
------------------------_x000D_
CIK: 0000789019 (MSFT)_x000D_
Accession: 0001193125-15-353706_x000D_
Report section: (2) INCOME STATEMENTS_x000D_
 by @XBRLAnalyst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[Revenue]: SalesRevenueNet _x000D_
Calculation: 86.83B_x000D_
Label: Revenue_x000D_
Units: USD_x000D_
Balance: credit_x000D_
Taxonomy: tid (2015)_x000D_
Period: 2014-FY_x000D_
------------------------_x000D_
CIK: 0000789019 (MSFT)_x000D_
Accession: 0001193125-15-353706_x000D_
Report section: (2) INCOME STATEMENTS_x000D_
 by @XBRLAnalyst</t>
        </r>
      </text>
    </comment>
    <comment ref="S12" authorId="0" shapeId="0">
      <text>
        <r>
          <rPr>
            <sz val="9"/>
            <color indexed="81"/>
            <rFont val="Tahoma"/>
            <family val="2"/>
          </rPr>
          <t>[Revenue]: SalesRevenueNet _x000D_
Calculation: 77.85B_x000D_
Label: Revenue_x000D_
Units: USD_x000D_
Balance: credit_x000D_
Taxonomy: tid (2015)_x000D_
Period: 2013-FY_x000D_
------------------------_x000D_
CIK: 0000789019 (MSFT)_x000D_
Accession: 0001193125-15-353706_x000D_
Report section: (2) INCOME STATEMENTS_x000D_
 by @XBRLAnalyst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>[Revenue]: SalesRevenueNet _x000D_
Calculation: 73.72B_x000D_
Label: Revenue_x000D_
Units: USD_x000D_
Balance: credit_x000D_
Taxonomy: tid (2015)_x000D_
Period: 2012-FY_x000D_
------------------------_x000D_
CIK: 0000789019 (MSFT)_x000D_
Accession: 0001193125-14-289961_x000D_
Report section: (2) INCOME STATEMENTS_x000D_
 by @XBRLAnalyst</t>
        </r>
      </text>
    </comment>
  </commentList>
</comments>
</file>

<file path=xl/sharedStrings.xml><?xml version="1.0" encoding="utf-8"?>
<sst xmlns="http://schemas.openxmlformats.org/spreadsheetml/2006/main" count="22" uniqueCount="22">
  <si>
    <t>[Revenue]</t>
  </si>
  <si>
    <t>mln</t>
  </si>
  <si>
    <t>AXP</t>
  </si>
  <si>
    <t>BA</t>
  </si>
  <si>
    <t>CAT</t>
  </si>
  <si>
    <t>CSCO</t>
  </si>
  <si>
    <t>CVX</t>
  </si>
  <si>
    <t>DD</t>
  </si>
  <si>
    <t>MSFT</t>
  </si>
  <si>
    <t>Ticker</t>
  </si>
  <si>
    <t>LTM</t>
  </si>
  <si>
    <t>-1LTM</t>
  </si>
  <si>
    <t>-2LTM</t>
  </si>
  <si>
    <t>-3LTM</t>
  </si>
  <si>
    <t>0FY</t>
  </si>
  <si>
    <t>-1FY</t>
  </si>
  <si>
    <t>-2FY</t>
  </si>
  <si>
    <t>-3FY</t>
  </si>
  <si>
    <r>
      <t>XBRLAnalyst by FinDynamics, Inc.</t>
    </r>
    <r>
      <rPr>
        <b/>
        <sz val="16"/>
        <color theme="0"/>
        <rFont val="Calibri"/>
        <family val="2"/>
        <charset val="204"/>
      </rPr>
      <t>©</t>
    </r>
    <r>
      <rPr>
        <b/>
        <sz val="16"/>
        <color theme="0"/>
        <rFont val="Bell MT"/>
        <family val="1"/>
      </rPr>
      <t xml:space="preserve">  </t>
    </r>
  </si>
  <si>
    <t>Relative periods facilitating automatic update of Excel models</t>
  </si>
  <si>
    <t>-4LTM</t>
  </si>
  <si>
    <t>-5LTM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</si>
</sst>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;\(#,##0\);\-;@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charset val="204"/>
      <scheme val="minor"/>
    </font>
    <font>
      <sz val="10"/>
      <color theme="3"/>
      <name val="Calibri"/>
      <family val="2"/>
      <scheme val="minor"/>
    </font>
    <font>
      <sz val="14"/>
      <color theme="0"/>
      <name val="Bell MT"/>
      <family val="1"/>
    </font>
    <font>
      <b/>
      <sz val="12"/>
      <color theme="0"/>
      <name val="Bell MT"/>
      <family val="1"/>
    </font>
    <font>
      <b/>
      <sz val="16"/>
      <color theme="1"/>
      <name val="Bell MT"/>
      <family val="1"/>
    </font>
    <font>
      <b/>
      <sz val="16"/>
      <color theme="0"/>
      <name val="Bell MT"/>
      <family val="1"/>
    </font>
    <font>
      <b/>
      <sz val="16"/>
      <color theme="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FFF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8" borderId="0" applyNumberFormat="0" applyFont="0" applyBorder="0" applyAlignment="0" applyProtection="0">
      <alignment vertical="center"/>
    </xf>
  </cellStyleXfs>
  <cellXfs count="23">
    <xf numFmtId="0" fontId="0" fillId="0" borderId="0" xfId="0"/>
    <xf numFmtId="0" fontId="0" fillId="4" borderId="0" xfId="0" applyFill="1"/>
    <xf numFmtId="0" fontId="0" fillId="6" borderId="0" xfId="0" applyFill="1"/>
    <xf numFmtId="0" fontId="2" fillId="4" borderId="0" xfId="0" applyFont="1" applyFill="1"/>
    <xf numFmtId="0" fontId="0" fillId="7" borderId="0" xfId="0" applyFill="1"/>
    <xf numFmtId="0" fontId="4" fillId="9" borderId="0" xfId="1" applyFont="1" applyFill="1" applyAlignment="1">
      <alignment vertical="center"/>
    </xf>
    <xf numFmtId="0" fontId="6" fillId="10" borderId="0" xfId="0" applyFont="1" applyFill="1" applyBorder="1" applyAlignment="1">
      <alignment vertical="center"/>
    </xf>
    <xf numFmtId="0" fontId="5" fillId="9" borderId="0" xfId="1" applyFont="1" applyFill="1" applyAlignment="1">
      <alignment vertical="center"/>
    </xf>
    <xf numFmtId="0" fontId="0" fillId="11" borderId="0" xfId="0" applyFill="1"/>
    <xf numFmtId="0" fontId="7" fillId="9" borderId="0" xfId="1" applyFont="1" applyFill="1" applyAlignment="1">
      <alignment horizontal="center" vertical="center"/>
    </xf>
    <xf numFmtId="0" fontId="6" fillId="10" borderId="0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0" fillId="3" borderId="2" xfId="0" applyFill="1" applyBorder="1"/>
    <xf numFmtId="0" fontId="0" fillId="3" borderId="2" xfId="0" quotePrefix="1" applyFill="1" applyBorder="1"/>
    <xf numFmtId="0" fontId="0" fillId="5" borderId="2" xfId="0" quotePrefix="1" applyFill="1" applyBorder="1"/>
    <xf numFmtId="0" fontId="0" fillId="5" borderId="3" xfId="0" quotePrefix="1" applyFill="1" applyBorder="1"/>
    <xf numFmtId="166" fontId="0" fillId="11" borderId="4" xfId="0" applyNumberFormat="1" applyFill="1" applyBorder="1"/>
    <xf numFmtId="166" fontId="0" fillId="11" borderId="0" xfId="0" applyNumberFormat="1" applyFill="1" applyBorder="1"/>
    <xf numFmtId="166" fontId="0" fillId="11" borderId="5" xfId="0" applyNumberFormat="1" applyFill="1" applyBorder="1"/>
    <xf numFmtId="166" fontId="0" fillId="11" borderId="6" xfId="0" applyNumberFormat="1" applyFill="1" applyBorder="1"/>
    <xf numFmtId="166" fontId="0" fillId="11" borderId="7" xfId="0" applyNumberFormat="1" applyFill="1" applyBorder="1"/>
    <xf numFmtId="166" fontId="0" fillId="11" borderId="8" xfId="0" applyNumberFormat="1" applyFill="1" applyBorder="1"/>
  </cellXfs>
  <cellStyles count="2">
    <cellStyle name="Charts Background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Revenue by relative quarters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'Relative Periods'!$B$6</c:f>
              <c:strCache>
                <c:ptCount val="1"/>
                <c:pt idx="0">
                  <c:v>AXP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Periods'!$C$6:$J$6</c:f>
              <c:numCache>
                <c:formatCode>#,##0;\(#,##0\);\-;@</c:formatCode>
                <c:ptCount val="8"/>
                <c:pt idx="0">
                  <c:v>7664.0000000000009</c:v>
                </c:pt>
                <c:pt idx="1">
                  <c:v>7817</c:v>
                </c:pt>
                <c:pt idx="2">
                  <c:v>7530</c:v>
                </c:pt>
                <c:pt idx="3">
                  <c:v>8525</c:v>
                </c:pt>
                <c:pt idx="4">
                  <c:v>7814.9999999999991</c:v>
                </c:pt>
                <c:pt idx="5">
                  <c:v>8142.0000000000009</c:v>
                </c:pt>
                <c:pt idx="6">
                  <c:v>7688</c:v>
                </c:pt>
                <c:pt idx="7">
                  <c:v>8068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'Relative Periods'!$B$7</c:f>
              <c:strCache>
                <c:ptCount val="1"/>
                <c:pt idx="0">
                  <c:v>BA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Periods'!$C$7:$J$7</c:f>
              <c:numCache>
                <c:formatCode>#,##0;\(#,##0\);\-;@</c:formatCode>
                <c:ptCount val="8"/>
                <c:pt idx="0">
                  <c:v>25849</c:v>
                </c:pt>
                <c:pt idx="1">
                  <c:v>24542.999999999996</c:v>
                </c:pt>
                <c:pt idx="2">
                  <c:v>22149</c:v>
                </c:pt>
                <c:pt idx="3">
                  <c:v>24468</c:v>
                </c:pt>
                <c:pt idx="4">
                  <c:v>23783.999999999996</c:v>
                </c:pt>
                <c:pt idx="5">
                  <c:v>22045</c:v>
                </c:pt>
                <c:pt idx="6">
                  <c:v>20465.000000000004</c:v>
                </c:pt>
                <c:pt idx="7">
                  <c:v>23785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'Relative Periods'!$B$8</c:f>
              <c:strCache>
                <c:ptCount val="1"/>
                <c:pt idx="0">
                  <c:v>CAT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Periods'!$C$8:$J$8</c:f>
              <c:numCache>
                <c:formatCode>#,##0;\(#,##0\);\-;@</c:formatCode>
                <c:ptCount val="8"/>
                <c:pt idx="0">
                  <c:v>10962</c:v>
                </c:pt>
                <c:pt idx="1">
                  <c:v>12317</c:v>
                </c:pt>
                <c:pt idx="2">
                  <c:v>12702</c:v>
                </c:pt>
                <c:pt idx="3">
                  <c:v>14243.999999999998</c:v>
                </c:pt>
                <c:pt idx="4">
                  <c:v>13549</c:v>
                </c:pt>
                <c:pt idx="5">
                  <c:v>14150</c:v>
                </c:pt>
                <c:pt idx="6">
                  <c:v>13241</c:v>
                </c:pt>
                <c:pt idx="7">
                  <c:v>14402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'Relative Periods'!$B$9</c:f>
              <c:strCache>
                <c:ptCount val="1"/>
                <c:pt idx="0">
                  <c:v>CSCO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Periods'!$C$9:$J$9</c:f>
              <c:numCache>
                <c:formatCode>#,##0;\(#,##0\);\-;@</c:formatCode>
                <c:ptCount val="8"/>
                <c:pt idx="0">
                  <c:v>12682</c:v>
                </c:pt>
                <c:pt idx="1">
                  <c:v>12843</c:v>
                </c:pt>
                <c:pt idx="2">
                  <c:v>12137</c:v>
                </c:pt>
                <c:pt idx="3">
                  <c:v>11936</c:v>
                </c:pt>
                <c:pt idx="4">
                  <c:v>12245</c:v>
                </c:pt>
                <c:pt idx="5">
                  <c:v>12357</c:v>
                </c:pt>
                <c:pt idx="6">
                  <c:v>11545</c:v>
                </c:pt>
                <c:pt idx="7">
                  <c:v>11155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'Relative Periods'!$B$10</c:f>
              <c:strCache>
                <c:ptCount val="1"/>
                <c:pt idx="0">
                  <c:v>CVX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Periods'!$C$10:$J$10</c:f>
              <c:numCache>
                <c:formatCode>#,##0;\(#,##0\);\-;@</c:formatCode>
                <c:ptCount val="8"/>
                <c:pt idx="0">
                  <c:v>34315</c:v>
                </c:pt>
                <c:pt idx="1">
                  <c:v>40357</c:v>
                </c:pt>
                <c:pt idx="2">
                  <c:v>34558</c:v>
                </c:pt>
                <c:pt idx="3">
                  <c:v>46088</c:v>
                </c:pt>
                <c:pt idx="4">
                  <c:v>54679</c:v>
                </c:pt>
                <c:pt idx="5">
                  <c:v>57938</c:v>
                </c:pt>
                <c:pt idx="6">
                  <c:v>53265</c:v>
                </c:pt>
                <c:pt idx="7">
                  <c:v>56157.999999999993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'Relative Periods'!$B$11</c:f>
              <c:strCache>
                <c:ptCount val="1"/>
                <c:pt idx="0">
                  <c:v>DD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Periods'!$C$11:$J$11</c:f>
              <c:numCache>
                <c:formatCode>#,##0;\(#,##0\);\-;@</c:formatCode>
                <c:ptCount val="8"/>
                <c:pt idx="0">
                  <c:v>4971</c:v>
                </c:pt>
                <c:pt idx="1">
                  <c:v>8878</c:v>
                </c:pt>
                <c:pt idx="2">
                  <c:v>9370</c:v>
                </c:pt>
                <c:pt idx="3">
                  <c:v>7919.0000000000009</c:v>
                </c:pt>
                <c:pt idx="4">
                  <c:v>6269</c:v>
                </c:pt>
                <c:pt idx="5">
                  <c:v>10114</c:v>
                </c:pt>
                <c:pt idx="6">
                  <c:v>10145</c:v>
                </c:pt>
                <c:pt idx="7">
                  <c:v>7835.9999999999991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'Relative Periods'!$B$12</c:f>
              <c:strCache>
                <c:ptCount val="1"/>
                <c:pt idx="0">
                  <c:v>MSFT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Periods'!$C$5:$J$5</c:f>
              <c:strCache>
                <c:ptCount val="8"/>
                <c:pt idx="0">
                  <c:v>0Q</c:v>
                </c:pt>
                <c:pt idx="1">
                  <c:v>-1Q</c:v>
                </c:pt>
                <c:pt idx="2">
                  <c:v>-2Q</c:v>
                </c:pt>
                <c:pt idx="3">
                  <c:v>-3Q</c:v>
                </c:pt>
                <c:pt idx="4">
                  <c:v>-4Q</c:v>
                </c:pt>
                <c:pt idx="5">
                  <c:v>-5Q</c:v>
                </c:pt>
                <c:pt idx="6">
                  <c:v>-6Q</c:v>
                </c:pt>
                <c:pt idx="7">
                  <c:v>-7Q</c:v>
                </c:pt>
              </c:strCache>
            </c:strRef>
          </c:cat>
          <c:val>
            <c:numRef>
              <c:f>'Relative Periods'!$C$12:$J$12</c:f>
              <c:numCache>
                <c:formatCode>#,##0;\(#,##0\);\-;@</c:formatCode>
                <c:ptCount val="8"/>
                <c:pt idx="0">
                  <c:v>20379</c:v>
                </c:pt>
                <c:pt idx="1">
                  <c:v>22180</c:v>
                </c:pt>
                <c:pt idx="2">
                  <c:v>21729.000000000004</c:v>
                </c:pt>
                <c:pt idx="3">
                  <c:v>26470</c:v>
                </c:pt>
                <c:pt idx="4">
                  <c:v>23201.000000000004</c:v>
                </c:pt>
                <c:pt idx="5">
                  <c:v>23382</c:v>
                </c:pt>
                <c:pt idx="6">
                  <c:v>20403</c:v>
                </c:pt>
                <c:pt idx="7">
                  <c:v>24519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74240"/>
        <c:axId val="655398528"/>
      </c:lineChart>
      <c:catAx>
        <c:axId val="82987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98528"/>
        <c:crosses val="autoZero"/>
        <c:auto val="1"/>
        <c:lblAlgn val="ctr"/>
        <c:lblOffset val="100"/>
        <c:noMultiLvlLbl val="0"/>
      </c:catAx>
      <c:valAx>
        <c:axId val="65539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;\(#,##0\);\-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8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Revenue by relative LTM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'Relative Periods'!$B$6</c:f>
              <c:strCache>
                <c:ptCount val="1"/>
                <c:pt idx="0">
                  <c:v>AXP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Periods'!$K$6:$P$6</c:f>
              <c:numCache>
                <c:formatCode>#,##0;\(#,##0\);\-;@</c:formatCode>
                <c:ptCount val="6"/>
                <c:pt idx="0">
                  <c:v>31614</c:v>
                </c:pt>
                <c:pt idx="1">
                  <c:v>31765</c:v>
                </c:pt>
                <c:pt idx="2">
                  <c:v>32090</c:v>
                </c:pt>
                <c:pt idx="3">
                  <c:v>32248.000000000004</c:v>
                </c:pt>
                <c:pt idx="4">
                  <c:v>31713.000000000004</c:v>
                </c:pt>
                <c:pt idx="5">
                  <c:v>31780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'Relative Periods'!$B$7</c:f>
              <c:strCache>
                <c:ptCount val="1"/>
                <c:pt idx="0">
                  <c:v>BA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Periods'!$K$7:$P$7</c:f>
              <c:numCache>
                <c:formatCode>#,##0;\(#,##0\);\-;@</c:formatCode>
                <c:ptCount val="6"/>
                <c:pt idx="0">
                  <c:v>97009</c:v>
                </c:pt>
                <c:pt idx="1">
                  <c:v>94944</c:v>
                </c:pt>
                <c:pt idx="2">
                  <c:v>92446</c:v>
                </c:pt>
                <c:pt idx="3">
                  <c:v>90762</c:v>
                </c:pt>
                <c:pt idx="4">
                  <c:v>90079</c:v>
                </c:pt>
                <c:pt idx="5">
                  <c:v>88425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'Relative Periods'!$B$8</c:f>
              <c:strCache>
                <c:ptCount val="1"/>
                <c:pt idx="0">
                  <c:v>CAT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Periods'!$K$8:$P$8</c:f>
              <c:numCache>
                <c:formatCode>#,##0;\(#,##0\);\-;@</c:formatCode>
                <c:ptCount val="6"/>
                <c:pt idx="0">
                  <c:v>50225</c:v>
                </c:pt>
                <c:pt idx="1">
                  <c:v>52812</c:v>
                </c:pt>
                <c:pt idx="2">
                  <c:v>54645</c:v>
                </c:pt>
                <c:pt idx="3">
                  <c:v>55183.999999999993</c:v>
                </c:pt>
                <c:pt idx="4">
                  <c:v>55342</c:v>
                </c:pt>
                <c:pt idx="5">
                  <c:v>55216.000000000007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'Relative Periods'!$B$9</c:f>
              <c:strCache>
                <c:ptCount val="1"/>
                <c:pt idx="0">
                  <c:v>CSCO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Periods'!$K$9:$P$9</c:f>
              <c:numCache>
                <c:formatCode>#,##0;\(#,##0\);\-;@</c:formatCode>
                <c:ptCount val="6"/>
                <c:pt idx="0">
                  <c:v>49597.999999999993</c:v>
                </c:pt>
                <c:pt idx="1">
                  <c:v>49161</c:v>
                </c:pt>
                <c:pt idx="2">
                  <c:v>48675</c:v>
                </c:pt>
                <c:pt idx="3">
                  <c:v>48083</c:v>
                </c:pt>
                <c:pt idx="4">
                  <c:v>47302</c:v>
                </c:pt>
                <c:pt idx="5">
                  <c:v>47142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'Relative Periods'!$B$10</c:f>
              <c:strCache>
                <c:ptCount val="1"/>
                <c:pt idx="0">
                  <c:v>CVX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Periods'!$K$10:$P$10</c:f>
              <c:numCache>
                <c:formatCode>#,##0;\(#,##0\);\-;@</c:formatCode>
                <c:ptCount val="6"/>
                <c:pt idx="0">
                  <c:v>155318</c:v>
                </c:pt>
                <c:pt idx="1">
                  <c:v>175682</c:v>
                </c:pt>
                <c:pt idx="2">
                  <c:v>193263</c:v>
                </c:pt>
                <c:pt idx="3">
                  <c:v>211970</c:v>
                </c:pt>
                <c:pt idx="4">
                  <c:v>222040</c:v>
                </c:pt>
                <c:pt idx="5">
                  <c:v>225864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'Relative Periods'!$B$11</c:f>
              <c:strCache>
                <c:ptCount val="1"/>
                <c:pt idx="0">
                  <c:v>DD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Periods'!$K$11:$P$11</c:f>
              <c:numCache>
                <c:formatCode>#,##0;\(#,##0\);\-;@</c:formatCode>
                <c:ptCount val="6"/>
                <c:pt idx="0">
                  <c:v>32737.000000000004</c:v>
                </c:pt>
                <c:pt idx="1">
                  <c:v>34035</c:v>
                </c:pt>
                <c:pt idx="2">
                  <c:v>35271</c:v>
                </c:pt>
                <c:pt idx="3">
                  <c:v>36046</c:v>
                </c:pt>
                <c:pt idx="4">
                  <c:v>31142</c:v>
                </c:pt>
                <c:pt idx="5">
                  <c:v>35900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'Relative Periods'!$B$12</c:f>
              <c:strCache>
                <c:ptCount val="1"/>
                <c:pt idx="0">
                  <c:v>MSFT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'Relative Periods'!$K$5:$P$5</c:f>
              <c:strCache>
                <c:ptCount val="6"/>
                <c:pt idx="0">
                  <c:v>LTM</c:v>
                </c:pt>
                <c:pt idx="1">
                  <c:v>-1LTM</c:v>
                </c:pt>
                <c:pt idx="2">
                  <c:v>-2LTM</c:v>
                </c:pt>
                <c:pt idx="3">
                  <c:v>-3LTM</c:v>
                </c:pt>
                <c:pt idx="4">
                  <c:v>-4LTM</c:v>
                </c:pt>
                <c:pt idx="5">
                  <c:v>-5LTM</c:v>
                </c:pt>
              </c:strCache>
            </c:strRef>
          </c:cat>
          <c:val>
            <c:numRef>
              <c:f>'Relative Periods'!$K$12:$P$12</c:f>
              <c:numCache>
                <c:formatCode>#,##0;\(#,##0\);\-;@</c:formatCode>
                <c:ptCount val="6"/>
                <c:pt idx="0">
                  <c:v>90758</c:v>
                </c:pt>
                <c:pt idx="1">
                  <c:v>93580</c:v>
                </c:pt>
                <c:pt idx="2">
                  <c:v>94781.999999999985</c:v>
                </c:pt>
                <c:pt idx="3">
                  <c:v>93456</c:v>
                </c:pt>
                <c:pt idx="4">
                  <c:v>91505</c:v>
                </c:pt>
                <c:pt idx="5">
                  <c:v>86833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77760"/>
        <c:axId val="118017168"/>
      </c:lineChart>
      <c:catAx>
        <c:axId val="87437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17168"/>
        <c:crosses val="autoZero"/>
        <c:auto val="1"/>
        <c:lblAlgn val="ctr"/>
        <c:lblOffset val="100"/>
        <c:noMultiLvlLbl val="0"/>
      </c:catAx>
      <c:valAx>
        <c:axId val="1180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;\(#,##0\);\-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37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199465</xdr:colOff>
      <xdr:row>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932890" cy="352425"/>
        </a:xfrm>
        <a:prstGeom prst="rect">
          <a:avLst/>
        </a:prstGeom>
      </xdr:spPr>
    </xdr:pic>
    <xdr:clientData/>
  </xdr:twoCellAnchor>
  <xdr:twoCellAnchor>
    <xdr:from>
      <xdr:col>2</xdr:col>
      <xdr:colOff>704850</xdr:colOff>
      <xdr:row>12</xdr:row>
      <xdr:rowOff>185737</xdr:rowOff>
    </xdr:from>
    <xdr:to>
      <xdr:col>8</xdr:col>
      <xdr:colOff>666750</xdr:colOff>
      <xdr:row>27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12</xdr:row>
      <xdr:rowOff>176212</xdr:rowOff>
    </xdr:from>
    <xdr:to>
      <xdr:col>16</xdr:col>
      <xdr:colOff>390525</xdr:colOff>
      <xdr:row>27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38"/>
  <sheetViews>
    <sheetView tabSelected="1" workbookViewId="0">
      <selection activeCell="K32" sqref="K32"/>
    </sheetView>
  </sheetViews>
  <sheetFormatPr defaultRowHeight="15" x14ac:dyDescent="0.25"/>
  <cols>
    <col min="1" max="1" width="9.140625" style="4"/>
    <col min="2" max="3" width="11.140625" customWidth="1"/>
    <col min="4" max="4" width="13.5703125" customWidth="1"/>
    <col min="5" max="5" width="11.140625" customWidth="1"/>
    <col min="6" max="6" width="10.140625" bestFit="1" customWidth="1"/>
    <col min="7" max="7" width="11.140625" customWidth="1"/>
    <col min="8" max="9" width="12" bestFit="1" customWidth="1"/>
    <col min="10" max="10" width="10.140625" bestFit="1" customWidth="1"/>
    <col min="11" max="11" width="11.140625" customWidth="1"/>
    <col min="12" max="12" width="10.140625" bestFit="1" customWidth="1"/>
    <col min="13" max="13" width="11.140625" customWidth="1"/>
    <col min="14" max="14" width="10.140625" bestFit="1" customWidth="1"/>
    <col min="15" max="16" width="10.140625" customWidth="1"/>
    <col min="17" max="17" width="11.140625" customWidth="1"/>
    <col min="18" max="18" width="10.140625" bestFit="1" customWidth="1"/>
    <col min="19" max="19" width="11.140625" customWidth="1"/>
    <col min="20" max="20" width="12" customWidth="1"/>
    <col min="21" max="21" width="2.85546875" customWidth="1"/>
    <col min="22" max="56" width="9.140625" style="4"/>
  </cols>
  <sheetData>
    <row r="1" spans="2:21" s="4" customFormat="1" ht="15" customHeight="1" x14ac:dyDescent="0.25">
      <c r="B1" s="5"/>
      <c r="C1" s="9" t="s">
        <v>18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7"/>
    </row>
    <row r="2" spans="2:21" s="4" customFormat="1" ht="15.75" customHeight="1" x14ac:dyDescent="0.25">
      <c r="B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7"/>
    </row>
    <row r="3" spans="2:21" s="4" customFormat="1" ht="27" customHeight="1" x14ac:dyDescent="0.25">
      <c r="B3" s="6"/>
      <c r="C3" s="10" t="s">
        <v>19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6"/>
    </row>
    <row r="4" spans="2:21" x14ac:dyDescent="0.25">
      <c r="B4" t="s">
        <v>1</v>
      </c>
      <c r="C4" s="2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x14ac:dyDescent="0.25">
      <c r="B5" s="3" t="s">
        <v>9</v>
      </c>
      <c r="C5" s="11" t="str">
        <f>"0Q"</f>
        <v>0Q</v>
      </c>
      <c r="D5" s="12" t="str">
        <f>"-1Q"</f>
        <v>-1Q</v>
      </c>
      <c r="E5" s="12" t="str">
        <f>"-2Q"</f>
        <v>-2Q</v>
      </c>
      <c r="F5" s="12" t="str">
        <f>"-3Q"</f>
        <v>-3Q</v>
      </c>
      <c r="G5" s="12" t="str">
        <f>"-4Q"</f>
        <v>-4Q</v>
      </c>
      <c r="H5" s="12" t="str">
        <f>"-5Q"</f>
        <v>-5Q</v>
      </c>
      <c r="I5" s="12" t="str">
        <f>"-6Q"</f>
        <v>-6Q</v>
      </c>
      <c r="J5" s="12" t="str">
        <f>"-7Q"</f>
        <v>-7Q</v>
      </c>
      <c r="K5" s="13" t="s">
        <v>10</v>
      </c>
      <c r="L5" s="14" t="s">
        <v>11</v>
      </c>
      <c r="M5" s="14" t="s">
        <v>12</v>
      </c>
      <c r="N5" s="14" t="s">
        <v>13</v>
      </c>
      <c r="O5" s="14" t="s">
        <v>20</v>
      </c>
      <c r="P5" s="14" t="s">
        <v>21</v>
      </c>
      <c r="Q5" s="15" t="s">
        <v>14</v>
      </c>
      <c r="R5" s="15" t="s">
        <v>15</v>
      </c>
      <c r="S5" s="15" t="s">
        <v>16</v>
      </c>
      <c r="T5" s="16" t="s">
        <v>17</v>
      </c>
    </row>
    <row r="6" spans="2:21" x14ac:dyDescent="0.25">
      <c r="B6" s="1" t="s">
        <v>2</v>
      </c>
      <c r="C6" s="17">
        <f>_xll.FinValue($B6, $C$4, C$5,,,$B$4)</f>
        <v>7664.0000000000009</v>
      </c>
      <c r="D6" s="18">
        <f>_xll.FinValue($B6, $C$4, D$5,,,$B$4)</f>
        <v>7817</v>
      </c>
      <c r="E6" s="18">
        <f>_xll.FinValue($B6, $C$4, E$5,,,$B$4)</f>
        <v>7530</v>
      </c>
      <c r="F6" s="18">
        <f>_xll.FinValue($B6, $C$4, F$5,,,$B$4)</f>
        <v>8525</v>
      </c>
      <c r="G6" s="18">
        <f>_xll.FinValue($B6, $C$4, G$5,,,$B$4)</f>
        <v>7814.9999999999991</v>
      </c>
      <c r="H6" s="18">
        <f>_xll.FinValue($B6, $C$4, H$5,,,$B$4)</f>
        <v>8142.0000000000009</v>
      </c>
      <c r="I6" s="18">
        <f>_xll.FinValue($B6, $C$4, I$5,,,$B$4)</f>
        <v>7688</v>
      </c>
      <c r="J6" s="18">
        <f>_xll.FinValue($B6, $C$4, J$5,,,$B$4)</f>
        <v>8068</v>
      </c>
      <c r="K6" s="18">
        <f>_xll.FinValue($B6, $C$4, K$5,,,$B$4)</f>
        <v>31614</v>
      </c>
      <c r="L6" s="18">
        <f>_xll.FinValue($B6, $C$4, L$5,,,$B$4)</f>
        <v>31765</v>
      </c>
      <c r="M6" s="18">
        <f>_xll.FinValue($B6, $C$4, M$5,,,$B$4)</f>
        <v>32090</v>
      </c>
      <c r="N6" s="18">
        <f>_xll.FinValue($B6, $C$4, N$5,,,$B$4)</f>
        <v>32248.000000000004</v>
      </c>
      <c r="O6" s="18">
        <f>_xll.FinValue($B6, $C$4, O$5,,,$B$4)</f>
        <v>31713.000000000004</v>
      </c>
      <c r="P6" s="18">
        <f>_xll.FinValue($B6, $C$4, P$5,,,$B$4)</f>
        <v>31780</v>
      </c>
      <c r="Q6" s="18">
        <f>_xll.FinValue($B6, $C$4, Q$5,,,$B$4)</f>
        <v>32248.000000000004</v>
      </c>
      <c r="R6" s="18">
        <f>_xll.FinValue($B6, $C$4, R$5,,,$B$4)</f>
        <v>31142</v>
      </c>
      <c r="S6" s="18">
        <f>_xll.FinValue($B6, $C$4, S$5,,,$B$4)</f>
        <v>29843</v>
      </c>
      <c r="T6" s="19">
        <f>_xll.FinValue($B6, $C$4, T$5,,,$B$4)</f>
        <v>28850</v>
      </c>
      <c r="U6" s="8"/>
    </row>
    <row r="7" spans="2:21" x14ac:dyDescent="0.25">
      <c r="B7" s="1" t="s">
        <v>3</v>
      </c>
      <c r="C7" s="17">
        <f>_xll.FinValue($B7, $C$4, C$5,,,$B$4)</f>
        <v>25849</v>
      </c>
      <c r="D7" s="18">
        <f>_xll.FinValue($B7, $C$4, D$5,,,$B$4)</f>
        <v>24542.999999999996</v>
      </c>
      <c r="E7" s="18">
        <f>_xll.FinValue($B7, $C$4, E$5,,,$B$4)</f>
        <v>22149</v>
      </c>
      <c r="F7" s="18">
        <f>_xll.FinValue($B7, $C$4, F$5,,,$B$4)</f>
        <v>24468</v>
      </c>
      <c r="G7" s="18">
        <f>_xll.FinValue($B7, $C$4, G$5,,,$B$4)</f>
        <v>23783.999999999996</v>
      </c>
      <c r="H7" s="18">
        <f>_xll.FinValue($B7, $C$4, H$5,,,$B$4)</f>
        <v>22045</v>
      </c>
      <c r="I7" s="18">
        <f>_xll.FinValue($B7, $C$4, I$5,,,$B$4)</f>
        <v>20465.000000000004</v>
      </c>
      <c r="J7" s="18">
        <f>_xll.FinValue($B7, $C$4, J$5,,,$B$4)</f>
        <v>23785</v>
      </c>
      <c r="K7" s="18">
        <f>_xll.FinValue($B7, $C$4, K$5,,,$B$4)</f>
        <v>97009</v>
      </c>
      <c r="L7" s="18">
        <f>_xll.FinValue($B7, $C$4, L$5,,,$B$4)</f>
        <v>94944</v>
      </c>
      <c r="M7" s="18">
        <f>_xll.FinValue($B7, $C$4, M$5,,,$B$4)</f>
        <v>92446</v>
      </c>
      <c r="N7" s="18">
        <f>_xll.FinValue($B7, $C$4, N$5,,,$B$4)</f>
        <v>90762</v>
      </c>
      <c r="O7" s="18">
        <f>_xll.FinValue($B7, $C$4, O$5,,,$B$4)</f>
        <v>90079</v>
      </c>
      <c r="P7" s="18">
        <f>_xll.FinValue($B7, $C$4, P$5,,,$B$4)</f>
        <v>88425</v>
      </c>
      <c r="Q7" s="18">
        <f>_xll.FinValue($B7, $C$4, Q$5,,,$B$4)</f>
        <v>90762</v>
      </c>
      <c r="R7" s="18">
        <f>_xll.FinValue($B7, $C$4, R$5,,,$B$4)</f>
        <v>86623</v>
      </c>
      <c r="S7" s="18">
        <f>_xll.FinValue($B7, $C$4, S$5,,,$B$4)</f>
        <v>81698</v>
      </c>
      <c r="T7" s="19">
        <f>_xll.FinValue($B7, $C$4, T$5,,,$B$4)</f>
        <v>68735</v>
      </c>
      <c r="U7" s="8"/>
    </row>
    <row r="8" spans="2:21" x14ac:dyDescent="0.25">
      <c r="B8" s="1" t="s">
        <v>4</v>
      </c>
      <c r="C8" s="17">
        <f>_xll.FinValue($B8, $C$4, C$5,,,$B$4)</f>
        <v>10962</v>
      </c>
      <c r="D8" s="18">
        <f>_xll.FinValue($B8, $C$4, D$5,,,$B$4)</f>
        <v>12317</v>
      </c>
      <c r="E8" s="18">
        <f>_xll.FinValue($B8, $C$4, E$5,,,$B$4)</f>
        <v>12702</v>
      </c>
      <c r="F8" s="18">
        <f>_xll.FinValue($B8, $C$4, F$5,,,$B$4)</f>
        <v>14243.999999999998</v>
      </c>
      <c r="G8" s="18">
        <f>_xll.FinValue($B8, $C$4, G$5,,,$B$4)</f>
        <v>13549</v>
      </c>
      <c r="H8" s="18">
        <f>_xll.FinValue($B8, $C$4, H$5,,,$B$4)</f>
        <v>14150</v>
      </c>
      <c r="I8" s="18">
        <f>_xll.FinValue($B8, $C$4, I$5,,,$B$4)</f>
        <v>13241</v>
      </c>
      <c r="J8" s="18">
        <f>_xll.FinValue($B8, $C$4, J$5,,,$B$4)</f>
        <v>14402</v>
      </c>
      <c r="K8" s="18">
        <f>_xll.FinValue($B8, $C$4, K$5,,,$B$4)</f>
        <v>50225</v>
      </c>
      <c r="L8" s="18">
        <f>_xll.FinValue($B8, $C$4, L$5,,,$B$4)</f>
        <v>52812</v>
      </c>
      <c r="M8" s="18">
        <f>_xll.FinValue($B8, $C$4, M$5,,,$B$4)</f>
        <v>54645</v>
      </c>
      <c r="N8" s="18">
        <f>_xll.FinValue($B8, $C$4, N$5,,,$B$4)</f>
        <v>55183.999999999993</v>
      </c>
      <c r="O8" s="18">
        <f>_xll.FinValue($B8, $C$4, O$5,,,$B$4)</f>
        <v>55342</v>
      </c>
      <c r="P8" s="18">
        <f>_xll.FinValue($B8, $C$4, P$5,,,$B$4)</f>
        <v>55216.000000000007</v>
      </c>
      <c r="Q8" s="18">
        <f>_xll.FinValue($B8, $C$4, Q$5,,,$B$4)</f>
        <v>55183.999999999993</v>
      </c>
      <c r="R8" s="18">
        <f>_xll.FinValue($B8, $C$4, R$5,,,$B$4)</f>
        <v>55656</v>
      </c>
      <c r="S8" s="18">
        <f>_xll.FinValue($B8, $C$4, S$5,,,$B$4)</f>
        <v>65875</v>
      </c>
      <c r="T8" s="19">
        <f>_xll.FinValue($B8, $C$4, T$5,,,$B$4)</f>
        <v>60138</v>
      </c>
      <c r="U8" s="8"/>
    </row>
    <row r="9" spans="2:21" x14ac:dyDescent="0.25">
      <c r="B9" s="1" t="s">
        <v>5</v>
      </c>
      <c r="C9" s="17">
        <f>_xll.FinValue($B9, $C$4, C$5,,,$B$4)</f>
        <v>12682</v>
      </c>
      <c r="D9" s="18">
        <f>_xll.FinValue($B9, $C$4, D$5,,,$B$4)</f>
        <v>12843</v>
      </c>
      <c r="E9" s="18">
        <f>_xll.FinValue($B9, $C$4, E$5,,,$B$4)</f>
        <v>12137</v>
      </c>
      <c r="F9" s="18">
        <f>_xll.FinValue($B9, $C$4, F$5,,,$B$4)</f>
        <v>11936</v>
      </c>
      <c r="G9" s="18">
        <f>_xll.FinValue($B9, $C$4, G$5,,,$B$4)</f>
        <v>12245</v>
      </c>
      <c r="H9" s="18">
        <f>_xll.FinValue($B9, $C$4, H$5,,,$B$4)</f>
        <v>12357</v>
      </c>
      <c r="I9" s="18">
        <f>_xll.FinValue($B9, $C$4, I$5,,,$B$4)</f>
        <v>11545</v>
      </c>
      <c r="J9" s="18">
        <f>_xll.FinValue($B9, $C$4, J$5,,,$B$4)</f>
        <v>11155</v>
      </c>
      <c r="K9" s="18">
        <f>_xll.FinValue($B9, $C$4, K$5,,,$B$4)</f>
        <v>49597.999999999993</v>
      </c>
      <c r="L9" s="18">
        <f>_xll.FinValue($B9, $C$4, L$5,,,$B$4)</f>
        <v>49161</v>
      </c>
      <c r="M9" s="18">
        <f>_xll.FinValue($B9, $C$4, M$5,,,$B$4)</f>
        <v>48675</v>
      </c>
      <c r="N9" s="18">
        <f>_xll.FinValue($B9, $C$4, N$5,,,$B$4)</f>
        <v>48083</v>
      </c>
      <c r="O9" s="18">
        <f>_xll.FinValue($B9, $C$4, O$5,,,$B$4)</f>
        <v>47302</v>
      </c>
      <c r="P9" s="18">
        <f>_xll.FinValue($B9, $C$4, P$5,,,$B$4)</f>
        <v>47142</v>
      </c>
      <c r="Q9" s="18">
        <f>_xll.FinValue($B9, $C$4, Q$5,,,$B$4)</f>
        <v>49161</v>
      </c>
      <c r="R9" s="18">
        <f>_xll.FinValue($B9, $C$4, R$5,,,$B$4)</f>
        <v>47142</v>
      </c>
      <c r="S9" s="18">
        <f>_xll.FinValue($B9, $C$4, S$5,,,$B$4)</f>
        <v>48607</v>
      </c>
      <c r="T9" s="19">
        <f>_xll.FinValue($B9, $C$4, T$5,,,$B$4)</f>
        <v>46061</v>
      </c>
      <c r="U9" s="8"/>
    </row>
    <row r="10" spans="2:21" x14ac:dyDescent="0.25">
      <c r="B10" s="1" t="s">
        <v>6</v>
      </c>
      <c r="C10" s="17">
        <f>_xll.FinValue($B10, $C$4, C$5,,,$B$4)</f>
        <v>34315</v>
      </c>
      <c r="D10" s="18">
        <f>_xll.FinValue($B10, $C$4, D$5,,,$B$4)</f>
        <v>40357</v>
      </c>
      <c r="E10" s="18">
        <f>_xll.FinValue($B10, $C$4, E$5,,,$B$4)</f>
        <v>34558</v>
      </c>
      <c r="F10" s="18">
        <f>_xll.FinValue($B10, $C$4, F$5,,,$B$4)</f>
        <v>46088</v>
      </c>
      <c r="G10" s="18">
        <f>_xll.FinValue($B10, $C$4, G$5,,,$B$4)</f>
        <v>54679</v>
      </c>
      <c r="H10" s="18">
        <f>_xll.FinValue($B10, $C$4, H$5,,,$B$4)</f>
        <v>57938</v>
      </c>
      <c r="I10" s="18">
        <f>_xll.FinValue($B10, $C$4, I$5,,,$B$4)</f>
        <v>53265</v>
      </c>
      <c r="J10" s="18">
        <f>_xll.FinValue($B10, $C$4, J$5,,,$B$4)</f>
        <v>56157.999999999993</v>
      </c>
      <c r="K10" s="18">
        <f>_xll.FinValue($B10, $C$4, K$5,,,$B$4)</f>
        <v>155318</v>
      </c>
      <c r="L10" s="18">
        <f>_xll.FinValue($B10, $C$4, L$5,,,$B$4)</f>
        <v>175682</v>
      </c>
      <c r="M10" s="18">
        <f>_xll.FinValue($B10, $C$4, M$5,,,$B$4)</f>
        <v>193263</v>
      </c>
      <c r="N10" s="18">
        <f>_xll.FinValue($B10, $C$4, N$5,,,$B$4)</f>
        <v>211970</v>
      </c>
      <c r="O10" s="18">
        <f>_xll.FinValue($B10, $C$4, O$5,,,$B$4)</f>
        <v>222040</v>
      </c>
      <c r="P10" s="18">
        <f>_xll.FinValue($B10, $C$4, P$5,,,$B$4)</f>
        <v>225864</v>
      </c>
      <c r="Q10" s="18">
        <f>_xll.FinValue($B10, $C$4, Q$5,,,$B$4)</f>
        <v>211970</v>
      </c>
      <c r="R10" s="18">
        <f>_xll.FinValue($B10, $C$4, R$5,,,$B$4)</f>
        <v>228848.00000000003</v>
      </c>
      <c r="S10" s="18">
        <f>_xll.FinValue($B10, $C$4, S$5,,,$B$4)</f>
        <v>241909</v>
      </c>
      <c r="T10" s="19">
        <f>_xll.FinValue($B10, $C$4, T$5,,,$B$4)</f>
        <v>253706.00000000003</v>
      </c>
      <c r="U10" s="8"/>
    </row>
    <row r="11" spans="2:21" x14ac:dyDescent="0.25">
      <c r="B11" s="1" t="s">
        <v>7</v>
      </c>
      <c r="C11" s="17">
        <f>_xll.FinValue($B11, $C$4, C$5,,,$B$4)</f>
        <v>4971</v>
      </c>
      <c r="D11" s="18">
        <f>_xll.FinValue($B11, $C$4, D$5,,,$B$4)</f>
        <v>8878</v>
      </c>
      <c r="E11" s="18">
        <f>_xll.FinValue($B11, $C$4, E$5,,,$B$4)</f>
        <v>9370</v>
      </c>
      <c r="F11" s="18">
        <f>_xll.FinValue($B11, $C$4, F$5,,,$B$4)</f>
        <v>7919.0000000000009</v>
      </c>
      <c r="G11" s="18">
        <f>_xll.FinValue($B11, $C$4, G$5,,,$B$4)</f>
        <v>6269</v>
      </c>
      <c r="H11" s="18">
        <f>_xll.FinValue($B11, $C$4, H$5,,,$B$4)</f>
        <v>10114</v>
      </c>
      <c r="I11" s="18">
        <f>_xll.FinValue($B11, $C$4, I$5,,,$B$4)</f>
        <v>10145</v>
      </c>
      <c r="J11" s="18">
        <f>_xll.FinValue($B11, $C$4, J$5,,,$B$4)</f>
        <v>7835.9999999999991</v>
      </c>
      <c r="K11" s="18">
        <f>_xll.FinValue($B11, $C$4, K$5,,,$B$4)</f>
        <v>32737.000000000004</v>
      </c>
      <c r="L11" s="18">
        <f>_xll.FinValue($B11, $C$4, L$5,,,$B$4)</f>
        <v>34035</v>
      </c>
      <c r="M11" s="18">
        <f>_xll.FinValue($B11, $C$4, M$5,,,$B$4)</f>
        <v>35271</v>
      </c>
      <c r="N11" s="18">
        <f>_xll.FinValue($B11, $C$4, N$5,,,$B$4)</f>
        <v>36046</v>
      </c>
      <c r="O11" s="18">
        <f>_xll.FinValue($B11, $C$4, O$5,,,$B$4)</f>
        <v>31142</v>
      </c>
      <c r="P11" s="18">
        <f>_xll.FinValue($B11, $C$4, P$5,,,$B$4)</f>
        <v>35900</v>
      </c>
      <c r="Q11" s="18">
        <f>_xll.FinValue($B11, $C$4, Q$5,,,$B$4)</f>
        <v>36046</v>
      </c>
      <c r="R11" s="18">
        <f>_xll.FinValue($B11, $C$4, R$5,,,$B$4)</f>
        <v>36144</v>
      </c>
      <c r="S11" s="18">
        <f>_xll.FinValue($B11, $C$4, S$5,,,$B$4)</f>
        <v>35310</v>
      </c>
      <c r="T11" s="19">
        <f>_xll.FinValue($B11, $C$4, T$5,,,$B$4)</f>
        <v>34423</v>
      </c>
      <c r="U11" s="8"/>
    </row>
    <row r="12" spans="2:21" x14ac:dyDescent="0.25">
      <c r="B12" s="1" t="s">
        <v>8</v>
      </c>
      <c r="C12" s="20">
        <f>_xll.FinValue($B12, $C$4, C$5,,,$B$4)</f>
        <v>20379</v>
      </c>
      <c r="D12" s="21">
        <f>_xll.FinValue($B12, $C$4, D$5,,,$B$4)</f>
        <v>22180</v>
      </c>
      <c r="E12" s="21">
        <f>_xll.FinValue($B12, $C$4, E$5,,,$B$4)</f>
        <v>21729.000000000004</v>
      </c>
      <c r="F12" s="21">
        <f>_xll.FinValue($B12, $C$4, F$5,,,$B$4)</f>
        <v>26470</v>
      </c>
      <c r="G12" s="21">
        <f>_xll.FinValue($B12, $C$4, G$5,,,$B$4)</f>
        <v>23201.000000000004</v>
      </c>
      <c r="H12" s="21">
        <f>_xll.FinValue($B12, $C$4, H$5,,,$B$4)</f>
        <v>23382</v>
      </c>
      <c r="I12" s="21">
        <f>_xll.FinValue($B12, $C$4, I$5,,,$B$4)</f>
        <v>20403</v>
      </c>
      <c r="J12" s="21">
        <f>_xll.FinValue($B12, $C$4, J$5,,,$B$4)</f>
        <v>24519</v>
      </c>
      <c r="K12" s="21">
        <f>_xll.FinValue($B12, $C$4, K$5,,,$B$4)</f>
        <v>90758</v>
      </c>
      <c r="L12" s="21">
        <f>_xll.FinValue($B12, $C$4, L$5,,,$B$4)</f>
        <v>93580</v>
      </c>
      <c r="M12" s="21">
        <f>_xll.FinValue($B12, $C$4, M$5,,,$B$4)</f>
        <v>94781.999999999985</v>
      </c>
      <c r="N12" s="21">
        <f>_xll.FinValue($B12, $C$4, N$5,,,$B$4)</f>
        <v>93456</v>
      </c>
      <c r="O12" s="21">
        <f>_xll.FinValue($B12, $C$4, O$5,,,$B$4)</f>
        <v>91505</v>
      </c>
      <c r="P12" s="21">
        <f>_xll.FinValue($B12, $C$4, P$5,,,$B$4)</f>
        <v>86833</v>
      </c>
      <c r="Q12" s="21">
        <f>_xll.FinValue($B12, $C$4, Q$5,,,$B$4)</f>
        <v>93580</v>
      </c>
      <c r="R12" s="21">
        <f>_xll.FinValue($B12, $C$4, R$5,,,$B$4)</f>
        <v>86833</v>
      </c>
      <c r="S12" s="21">
        <f>_xll.FinValue($B12, $C$4, S$5,,,$B$4)</f>
        <v>77849</v>
      </c>
      <c r="T12" s="22">
        <f>_xll.FinValue($B12, $C$4, T$5,,,$B$4)</f>
        <v>73723</v>
      </c>
      <c r="U12" s="8"/>
    </row>
    <row r="13" spans="2:2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</sheetData>
  <mergeCells count="2">
    <mergeCell ref="C1:T2"/>
    <mergeCell ref="C3:T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Relative Periods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FinDynamics</cp:lastModifiedBy>
  <dcterms:created xsi:type="dcterms:W3CDTF">2015-01-27T19:54:36Z</dcterms:created>
  <dcterms:modified xsi:type="dcterms:W3CDTF">2015-12-23T06:19:45Z</dcterms:modified>
</cp:coreProperties>
</file>